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1A38A38F-58F0-4239-83A0-8504E61A50A0}" xr6:coauthVersionLast="36" xr6:coauthVersionMax="36" xr10:uidLastSave="{00000000-0000-0000-0000-000000000000}"/>
  <bookViews>
    <workbookView xWindow="0" yWindow="0" windowWidth="28800" windowHeight="12225" xr2:uid="{A5C4FED7-E81F-4C5C-873A-5C9774EDC1D8}"/>
  </bookViews>
  <sheets>
    <sheet name="ORJ 3" sheetId="1" r:id="rId1"/>
    <sheet name="List1" sheetId="2" r:id="rId2"/>
  </sheets>
  <definedNames>
    <definedName name="_xlnm._FilterDatabase" localSheetId="0" hidden="1">'ORJ 3'!$A$1:$P$760</definedName>
    <definedName name="_xlnm.Print_Titles" localSheetId="0">'ORJ 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5" i="1" l="1"/>
  <c r="J585" i="1" l="1"/>
  <c r="J755" i="1"/>
  <c r="J751" i="1"/>
  <c r="J747" i="1"/>
  <c r="J743" i="1"/>
  <c r="J739" i="1"/>
  <c r="J735" i="1"/>
  <c r="J730" i="1"/>
  <c r="J726" i="1"/>
  <c r="J721" i="1"/>
  <c r="J717" i="1"/>
  <c r="J713" i="1"/>
  <c r="J709" i="1"/>
  <c r="J705" i="1"/>
  <c r="J701" i="1"/>
  <c r="J697" i="1"/>
  <c r="J693" i="1"/>
  <c r="J689" i="1"/>
  <c r="J685" i="1"/>
  <c r="J681" i="1"/>
  <c r="J677" i="1"/>
  <c r="J673" i="1"/>
  <c r="J669" i="1"/>
  <c r="J665" i="1"/>
  <c r="J661" i="1"/>
  <c r="J657" i="1"/>
  <c r="J653" i="1"/>
  <c r="J649" i="1"/>
  <c r="J645" i="1"/>
  <c r="J641" i="1"/>
  <c r="J635" i="1"/>
  <c r="J631" i="1"/>
  <c r="J627" i="1"/>
  <c r="J623" i="1"/>
  <c r="J619" i="1"/>
  <c r="J615" i="1"/>
  <c r="J611" i="1"/>
  <c r="J607" i="1"/>
  <c r="J603" i="1"/>
  <c r="J599" i="1"/>
  <c r="J560" i="1"/>
  <c r="J536" i="1"/>
  <c r="J552" i="1"/>
  <c r="L568" i="1" l="1"/>
  <c r="K568" i="1"/>
  <c r="J568" i="1"/>
  <c r="I568" i="1"/>
  <c r="H568" i="1"/>
  <c r="L564" i="1"/>
  <c r="K564" i="1"/>
  <c r="J564" i="1"/>
  <c r="I564" i="1"/>
  <c r="H564" i="1"/>
  <c r="L556" i="1"/>
  <c r="K556" i="1"/>
  <c r="J556" i="1"/>
  <c r="I556" i="1"/>
  <c r="H556" i="1"/>
  <c r="L548" i="1"/>
  <c r="K548" i="1"/>
  <c r="J548" i="1"/>
  <c r="I548" i="1"/>
  <c r="H548" i="1"/>
  <c r="L544" i="1"/>
  <c r="K544" i="1"/>
  <c r="J544" i="1"/>
  <c r="I544" i="1"/>
  <c r="H544" i="1"/>
  <c r="L540" i="1"/>
  <c r="K540" i="1"/>
  <c r="J540" i="1"/>
  <c r="I540" i="1"/>
  <c r="H540" i="1"/>
  <c r="L532" i="1"/>
  <c r="K532" i="1"/>
  <c r="J532" i="1"/>
  <c r="I532" i="1"/>
  <c r="H532" i="1"/>
  <c r="L520" i="1"/>
  <c r="K520" i="1"/>
  <c r="J520" i="1"/>
  <c r="I520" i="1"/>
  <c r="H520" i="1"/>
  <c r="L516" i="1"/>
  <c r="K516" i="1"/>
  <c r="J516" i="1"/>
  <c r="I516" i="1"/>
  <c r="H516" i="1"/>
  <c r="L512" i="1"/>
  <c r="K512" i="1"/>
  <c r="J512" i="1"/>
  <c r="I512" i="1"/>
  <c r="H512" i="1"/>
  <c r="L508" i="1"/>
  <c r="K508" i="1"/>
  <c r="J508" i="1"/>
  <c r="I508" i="1"/>
  <c r="H508" i="1"/>
  <c r="L504" i="1"/>
  <c r="K504" i="1"/>
  <c r="J504" i="1"/>
  <c r="I504" i="1"/>
  <c r="H504" i="1"/>
  <c r="L500" i="1"/>
  <c r="K500" i="1"/>
  <c r="J500" i="1"/>
  <c r="I500" i="1"/>
  <c r="H500" i="1"/>
  <c r="L496" i="1"/>
  <c r="K496" i="1"/>
  <c r="J496" i="1"/>
  <c r="I496" i="1"/>
  <c r="H496" i="1"/>
  <c r="L492" i="1"/>
  <c r="K492" i="1"/>
  <c r="J492" i="1"/>
  <c r="I492" i="1"/>
  <c r="H492" i="1"/>
  <c r="L486" i="1"/>
  <c r="K486" i="1"/>
  <c r="J486" i="1"/>
  <c r="I486" i="1"/>
  <c r="H486" i="1"/>
  <c r="L481" i="1"/>
  <c r="K481" i="1"/>
  <c r="J481" i="1"/>
  <c r="I481" i="1"/>
  <c r="H481" i="1"/>
  <c r="L475" i="1"/>
  <c r="K475" i="1"/>
  <c r="J475" i="1"/>
  <c r="I475" i="1"/>
  <c r="H475" i="1"/>
  <c r="L471" i="1"/>
  <c r="K471" i="1"/>
  <c r="J471" i="1"/>
  <c r="I471" i="1"/>
  <c r="H471" i="1"/>
  <c r="L467" i="1"/>
  <c r="K467" i="1"/>
  <c r="J467" i="1"/>
  <c r="I467" i="1"/>
  <c r="H467" i="1"/>
  <c r="L463" i="1"/>
  <c r="K463" i="1"/>
  <c r="J463" i="1"/>
  <c r="I463" i="1"/>
  <c r="H463" i="1"/>
  <c r="L457" i="1"/>
  <c r="K457" i="1"/>
  <c r="J457" i="1"/>
  <c r="I457" i="1"/>
  <c r="H457" i="1"/>
  <c r="L453" i="1"/>
  <c r="K453" i="1"/>
  <c r="J453" i="1"/>
  <c r="I453" i="1"/>
  <c r="H453" i="1"/>
  <c r="L448" i="1"/>
  <c r="K448" i="1"/>
  <c r="J448" i="1"/>
  <c r="I448" i="1"/>
  <c r="H448" i="1"/>
  <c r="L441" i="1"/>
  <c r="K441" i="1"/>
  <c r="J441" i="1"/>
  <c r="I441" i="1"/>
  <c r="H441" i="1"/>
  <c r="L436" i="1"/>
  <c r="K436" i="1"/>
  <c r="J436" i="1"/>
  <c r="I436" i="1"/>
  <c r="H436" i="1"/>
  <c r="L432" i="1"/>
  <c r="K432" i="1"/>
  <c r="J432" i="1"/>
  <c r="I432" i="1"/>
  <c r="H432" i="1"/>
  <c r="L426" i="1"/>
  <c r="K426" i="1"/>
  <c r="J426" i="1"/>
  <c r="I426" i="1"/>
  <c r="H426" i="1"/>
  <c r="L422" i="1"/>
  <c r="K422" i="1"/>
  <c r="J422" i="1"/>
  <c r="I422" i="1"/>
  <c r="H422" i="1"/>
  <c r="L418" i="1"/>
  <c r="K418" i="1"/>
  <c r="J418" i="1"/>
  <c r="I418" i="1"/>
  <c r="H418" i="1"/>
  <c r="L414" i="1"/>
  <c r="K414" i="1"/>
  <c r="J414" i="1"/>
  <c r="I414" i="1"/>
  <c r="H414" i="1"/>
  <c r="L410" i="1"/>
  <c r="K410" i="1"/>
  <c r="J410" i="1"/>
  <c r="I410" i="1"/>
  <c r="H410" i="1"/>
  <c r="L406" i="1"/>
  <c r="K406" i="1"/>
  <c r="J406" i="1"/>
  <c r="I406" i="1"/>
  <c r="H406" i="1"/>
  <c r="L402" i="1"/>
  <c r="K402" i="1"/>
  <c r="J402" i="1"/>
  <c r="I402" i="1"/>
  <c r="H402" i="1"/>
  <c r="L397" i="1"/>
  <c r="K397" i="1"/>
  <c r="J397" i="1"/>
  <c r="I397" i="1"/>
  <c r="H397" i="1"/>
  <c r="L392" i="1"/>
  <c r="K392" i="1"/>
  <c r="J392" i="1"/>
  <c r="I392" i="1"/>
  <c r="H392" i="1"/>
  <c r="L388" i="1"/>
  <c r="K388" i="1"/>
  <c r="J388" i="1"/>
  <c r="I388" i="1"/>
  <c r="H388" i="1"/>
  <c r="L384" i="1"/>
  <c r="K384" i="1"/>
  <c r="J384" i="1"/>
  <c r="I384" i="1"/>
  <c r="H384" i="1"/>
  <c r="L380" i="1"/>
  <c r="K380" i="1"/>
  <c r="J380" i="1"/>
  <c r="I380" i="1"/>
  <c r="H380" i="1"/>
  <c r="L376" i="1"/>
  <c r="K376" i="1"/>
  <c r="J376" i="1"/>
  <c r="I376" i="1"/>
  <c r="H376" i="1"/>
  <c r="L372" i="1"/>
  <c r="K372" i="1"/>
  <c r="J372" i="1"/>
  <c r="I372" i="1"/>
  <c r="H372" i="1"/>
  <c r="L368" i="1"/>
  <c r="K368" i="1"/>
  <c r="J368" i="1"/>
  <c r="I368" i="1"/>
  <c r="H368" i="1"/>
  <c r="L364" i="1"/>
  <c r="K364" i="1"/>
  <c r="J364" i="1"/>
  <c r="I364" i="1"/>
  <c r="H364" i="1"/>
  <c r="L360" i="1"/>
  <c r="K360" i="1"/>
  <c r="J360" i="1"/>
  <c r="I360" i="1"/>
  <c r="H360" i="1"/>
  <c r="L356" i="1"/>
  <c r="K356" i="1"/>
  <c r="J356" i="1"/>
  <c r="I356" i="1"/>
  <c r="H356" i="1"/>
  <c r="L352" i="1"/>
  <c r="K352" i="1"/>
  <c r="J352" i="1"/>
  <c r="I352" i="1"/>
  <c r="H352" i="1"/>
  <c r="L348" i="1"/>
  <c r="K348" i="1"/>
  <c r="J348" i="1"/>
  <c r="I348" i="1"/>
  <c r="H348" i="1"/>
  <c r="L344" i="1"/>
  <c r="K344" i="1"/>
  <c r="J344" i="1"/>
  <c r="I344" i="1"/>
  <c r="H344" i="1"/>
  <c r="L340" i="1"/>
  <c r="K340" i="1"/>
  <c r="J340" i="1"/>
  <c r="I340" i="1"/>
  <c r="H340" i="1"/>
  <c r="L336" i="1"/>
  <c r="K336" i="1"/>
  <c r="J336" i="1"/>
  <c r="I336" i="1"/>
  <c r="H336" i="1"/>
  <c r="L329" i="1"/>
  <c r="K329" i="1"/>
  <c r="J329" i="1"/>
  <c r="I329" i="1"/>
  <c r="H329" i="1"/>
  <c r="L324" i="1"/>
  <c r="K324" i="1"/>
  <c r="J324" i="1"/>
  <c r="I324" i="1"/>
  <c r="H324" i="1"/>
  <c r="L320" i="1"/>
  <c r="K320" i="1"/>
  <c r="J320" i="1"/>
  <c r="I320" i="1"/>
  <c r="H320" i="1"/>
  <c r="L316" i="1"/>
  <c r="K316" i="1"/>
  <c r="J316" i="1"/>
  <c r="I316" i="1"/>
  <c r="H316" i="1"/>
  <c r="L312" i="1"/>
  <c r="K312" i="1"/>
  <c r="J312" i="1"/>
  <c r="I312" i="1"/>
  <c r="H312" i="1"/>
  <c r="L308" i="1"/>
  <c r="K308" i="1"/>
  <c r="J308" i="1"/>
  <c r="I308" i="1"/>
  <c r="H308" i="1"/>
  <c r="L304" i="1"/>
  <c r="K304" i="1"/>
  <c r="J304" i="1"/>
  <c r="I304" i="1"/>
  <c r="H304" i="1"/>
  <c r="L300" i="1"/>
  <c r="K300" i="1"/>
  <c r="J300" i="1"/>
  <c r="I300" i="1"/>
  <c r="H300" i="1"/>
  <c r="L296" i="1"/>
  <c r="K296" i="1"/>
  <c r="J296" i="1"/>
  <c r="I296" i="1"/>
  <c r="H296" i="1"/>
  <c r="L292" i="1"/>
  <c r="K292" i="1"/>
  <c r="J292" i="1"/>
  <c r="I292" i="1"/>
  <c r="H292" i="1"/>
  <c r="L288" i="1"/>
  <c r="K288" i="1"/>
  <c r="J288" i="1"/>
  <c r="I288" i="1"/>
  <c r="H288" i="1"/>
  <c r="L282" i="1"/>
  <c r="K282" i="1"/>
  <c r="J282" i="1"/>
  <c r="I282" i="1"/>
  <c r="H282" i="1"/>
  <c r="L278" i="1"/>
  <c r="K278" i="1"/>
  <c r="J278" i="1"/>
  <c r="I278" i="1"/>
  <c r="H278" i="1"/>
  <c r="L274" i="1"/>
  <c r="K274" i="1"/>
  <c r="J274" i="1"/>
  <c r="I274" i="1"/>
  <c r="H274" i="1"/>
  <c r="L269" i="1"/>
  <c r="K269" i="1"/>
  <c r="J269" i="1"/>
  <c r="I269" i="1"/>
  <c r="H269" i="1"/>
  <c r="L263" i="1"/>
  <c r="K263" i="1"/>
  <c r="J263" i="1"/>
  <c r="I263" i="1"/>
  <c r="H263" i="1"/>
  <c r="L258" i="1"/>
  <c r="K258" i="1"/>
  <c r="J258" i="1"/>
  <c r="I258" i="1"/>
  <c r="H258" i="1"/>
  <c r="L254" i="1"/>
  <c r="K254" i="1"/>
  <c r="J254" i="1"/>
  <c r="I254" i="1"/>
  <c r="H254" i="1"/>
  <c r="L243" i="1"/>
  <c r="K243" i="1"/>
  <c r="J243" i="1"/>
  <c r="I243" i="1"/>
  <c r="H243" i="1"/>
  <c r="L237" i="1"/>
  <c r="K237" i="1"/>
  <c r="J237" i="1"/>
  <c r="I237" i="1"/>
  <c r="H237" i="1"/>
  <c r="L232" i="1"/>
  <c r="K232" i="1"/>
  <c r="J232" i="1"/>
  <c r="I232" i="1"/>
  <c r="H232" i="1"/>
  <c r="L226" i="1"/>
  <c r="K226" i="1"/>
  <c r="J226" i="1"/>
  <c r="I226" i="1"/>
  <c r="H226" i="1"/>
  <c r="L220" i="1"/>
  <c r="K220" i="1"/>
  <c r="J220" i="1"/>
  <c r="I220" i="1"/>
  <c r="H220" i="1"/>
  <c r="L214" i="1"/>
  <c r="K214" i="1"/>
  <c r="J214" i="1"/>
  <c r="I214" i="1"/>
  <c r="H214" i="1"/>
  <c r="L209" i="1"/>
  <c r="K209" i="1"/>
  <c r="J209" i="1"/>
  <c r="I209" i="1"/>
  <c r="H209" i="1"/>
  <c r="L205" i="1"/>
  <c r="K205" i="1"/>
  <c r="J205" i="1"/>
  <c r="I205" i="1"/>
  <c r="H205" i="1"/>
  <c r="L199" i="1"/>
  <c r="K199" i="1"/>
  <c r="J199" i="1"/>
  <c r="I199" i="1"/>
  <c r="H199" i="1"/>
  <c r="L194" i="1"/>
  <c r="K194" i="1"/>
  <c r="J194" i="1"/>
  <c r="I194" i="1"/>
  <c r="H194" i="1"/>
  <c r="L189" i="1"/>
  <c r="K189" i="1"/>
  <c r="J189" i="1"/>
  <c r="I189" i="1"/>
  <c r="H189" i="1"/>
  <c r="L185" i="1"/>
  <c r="K185" i="1"/>
  <c r="J185" i="1"/>
  <c r="I185" i="1"/>
  <c r="H185" i="1"/>
  <c r="L179" i="1"/>
  <c r="K179" i="1"/>
  <c r="J179" i="1"/>
  <c r="I179" i="1"/>
  <c r="H179" i="1"/>
  <c r="L174" i="1"/>
  <c r="K174" i="1"/>
  <c r="J174" i="1"/>
  <c r="I174" i="1"/>
  <c r="H174" i="1"/>
  <c r="L170" i="1"/>
  <c r="K170" i="1"/>
  <c r="J170" i="1"/>
  <c r="I170" i="1"/>
  <c r="H170" i="1"/>
  <c r="L160" i="1"/>
  <c r="K160" i="1"/>
  <c r="J160" i="1"/>
  <c r="I160" i="1"/>
  <c r="H160" i="1"/>
  <c r="L147" i="1"/>
  <c r="K147" i="1"/>
  <c r="J147" i="1"/>
  <c r="I147" i="1"/>
  <c r="H147" i="1"/>
  <c r="L140" i="1"/>
  <c r="K140" i="1"/>
  <c r="J140" i="1"/>
  <c r="I140" i="1"/>
  <c r="H140" i="1"/>
  <c r="L135" i="1"/>
  <c r="K135" i="1"/>
  <c r="J135" i="1"/>
  <c r="I135" i="1"/>
  <c r="H135" i="1"/>
  <c r="L130" i="1"/>
  <c r="K130" i="1"/>
  <c r="J130" i="1"/>
  <c r="I130" i="1"/>
  <c r="H130" i="1"/>
  <c r="L125" i="1"/>
  <c r="K125" i="1"/>
  <c r="J125" i="1"/>
  <c r="I125" i="1"/>
  <c r="H125" i="1"/>
  <c r="L119" i="1"/>
  <c r="K119" i="1"/>
  <c r="J119" i="1"/>
  <c r="I119" i="1"/>
  <c r="H119" i="1"/>
  <c r="L115" i="1"/>
  <c r="K115" i="1"/>
  <c r="J115" i="1"/>
  <c r="I115" i="1"/>
  <c r="H115" i="1"/>
  <c r="L111" i="1"/>
  <c r="K111" i="1"/>
  <c r="J111" i="1"/>
  <c r="I111" i="1"/>
  <c r="H111" i="1"/>
  <c r="L107" i="1"/>
  <c r="K107" i="1"/>
  <c r="J107" i="1"/>
  <c r="I107" i="1"/>
  <c r="H107" i="1"/>
  <c r="L102" i="1"/>
  <c r="K102" i="1"/>
  <c r="J102" i="1"/>
  <c r="I102" i="1"/>
  <c r="H102" i="1"/>
  <c r="L98" i="1"/>
  <c r="K98" i="1"/>
  <c r="J98" i="1"/>
  <c r="I98" i="1"/>
  <c r="H98" i="1"/>
  <c r="L94" i="1"/>
  <c r="K94" i="1"/>
  <c r="J94" i="1"/>
  <c r="I94" i="1"/>
  <c r="H94" i="1"/>
  <c r="L90" i="1"/>
  <c r="K90" i="1"/>
  <c r="J90" i="1"/>
  <c r="I90" i="1"/>
  <c r="H90" i="1"/>
  <c r="L85" i="1"/>
  <c r="K85" i="1"/>
  <c r="J85" i="1"/>
  <c r="I85" i="1"/>
  <c r="H85" i="1"/>
  <c r="L81" i="1"/>
  <c r="K81" i="1"/>
  <c r="J81" i="1"/>
  <c r="I81" i="1"/>
  <c r="H81" i="1"/>
  <c r="L77" i="1"/>
  <c r="K77" i="1"/>
  <c r="J77" i="1"/>
  <c r="I77" i="1"/>
  <c r="H77" i="1"/>
  <c r="L73" i="1"/>
  <c r="K73" i="1"/>
  <c r="J73" i="1"/>
  <c r="I73" i="1"/>
  <c r="H73" i="1"/>
  <c r="L69" i="1"/>
  <c r="K69" i="1"/>
  <c r="J69" i="1"/>
  <c r="I69" i="1"/>
  <c r="H69" i="1"/>
  <c r="L65" i="1"/>
  <c r="K65" i="1"/>
  <c r="J65" i="1"/>
  <c r="I65" i="1"/>
  <c r="H65" i="1"/>
  <c r="L61" i="1"/>
  <c r="K61" i="1"/>
  <c r="J61" i="1"/>
  <c r="I61" i="1"/>
  <c r="H61" i="1"/>
  <c r="L56" i="1"/>
  <c r="K56" i="1"/>
  <c r="J56" i="1"/>
  <c r="I56" i="1"/>
  <c r="H56" i="1"/>
  <c r="L51" i="1"/>
  <c r="K51" i="1"/>
  <c r="J51" i="1"/>
  <c r="I51" i="1"/>
  <c r="H51" i="1"/>
  <c r="L46" i="1"/>
  <c r="K46" i="1"/>
  <c r="J46" i="1"/>
  <c r="I46" i="1"/>
  <c r="H46" i="1"/>
  <c r="L42" i="1"/>
  <c r="K42" i="1"/>
  <c r="J42" i="1"/>
  <c r="I42" i="1"/>
  <c r="H42" i="1"/>
  <c r="L38" i="1"/>
  <c r="K38" i="1"/>
  <c r="J38" i="1"/>
  <c r="I38" i="1"/>
  <c r="H38" i="1"/>
  <c r="L34" i="1"/>
  <c r="K34" i="1"/>
  <c r="J34" i="1"/>
  <c r="I34" i="1"/>
  <c r="H34" i="1"/>
  <c r="L30" i="1"/>
  <c r="K30" i="1"/>
  <c r="J30" i="1"/>
  <c r="I30" i="1"/>
  <c r="H30" i="1"/>
  <c r="L26" i="1"/>
  <c r="K26" i="1"/>
  <c r="J26" i="1"/>
  <c r="I26" i="1"/>
  <c r="H26" i="1"/>
  <c r="L21" i="1"/>
  <c r="K21" i="1"/>
  <c r="J21" i="1"/>
  <c r="I21" i="1"/>
  <c r="H21" i="1"/>
  <c r="L17" i="1"/>
  <c r="K17" i="1"/>
  <c r="J17" i="1"/>
  <c r="I17" i="1"/>
  <c r="H17" i="1"/>
  <c r="L12" i="1"/>
  <c r="K12" i="1"/>
  <c r="J12" i="1"/>
  <c r="I12" i="1"/>
  <c r="H12" i="1"/>
  <c r="L8" i="1"/>
  <c r="K8" i="1"/>
  <c r="J8" i="1"/>
  <c r="I8" i="1"/>
  <c r="H8" i="1"/>
  <c r="J758" i="1" l="1"/>
  <c r="I121" i="1"/>
  <c r="K758" i="1"/>
  <c r="I758" i="1"/>
  <c r="K121" i="1"/>
  <c r="L121" i="1"/>
  <c r="H121" i="1"/>
  <c r="H758" i="1"/>
  <c r="L758" i="1"/>
  <c r="J121" i="1"/>
  <c r="J760" i="1" l="1"/>
  <c r="I760" i="1"/>
  <c r="H760" i="1"/>
  <c r="L760" i="1"/>
  <c r="K760" i="1"/>
</calcChain>
</file>

<file path=xl/sharedStrings.xml><?xml version="1.0" encoding="utf-8"?>
<sst xmlns="http://schemas.openxmlformats.org/spreadsheetml/2006/main" count="1008" uniqueCount="228">
  <si>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</si>
  <si>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</si>
  <si>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</si>
  <si>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</si>
  <si>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</si>
  <si>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</si>
  <si>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</si>
  <si>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</si>
  <si>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</si>
  <si>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</si>
  <si>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</si>
  <si>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</si>
  <si>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Položka</t>
  </si>
  <si>
    <t>Název org.</t>
  </si>
  <si>
    <t>Paragraf</t>
  </si>
  <si>
    <t>Název účelového znaku</t>
  </si>
  <si>
    <t>Příj.ze správních poplatků</t>
  </si>
  <si>
    <t>Investiční přijaté transfery ze státních fondů</t>
  </si>
  <si>
    <t>Národní plán obnovy - investice</t>
  </si>
  <si>
    <t>Příj.z poskytování služeb, výrobků, prací, výkonů a práv</t>
  </si>
  <si>
    <t>Činnost místní správy</t>
  </si>
  <si>
    <t>Ostatní nedaňové příjmy jinde nezařazené</t>
  </si>
  <si>
    <t>Ostatní činnosti j.n.</t>
  </si>
  <si>
    <t>Nespecifikováno</t>
  </si>
  <si>
    <t>Přijaté neinvestiční příspěvky a náhrady</t>
  </si>
  <si>
    <t>Budovy SMCh</t>
  </si>
  <si>
    <t>Komunální služby a územní rozvoj jinde nezařazené</t>
  </si>
  <si>
    <t>Příjem sankčních plateb přijatých od jiných osob</t>
  </si>
  <si>
    <t>Příprava projektů a služeb</t>
  </si>
  <si>
    <t>Dopravní hřiště Chomutov - modernizace</t>
  </si>
  <si>
    <t>Využití volného času dětí a mládeže</t>
  </si>
  <si>
    <t>Reko budovy Chelčického čp 98 - OVS</t>
  </si>
  <si>
    <t>Revitalizace brownfieldů pro jiné než hospodářské využití (NV č.496/2020 Sb.) - inv.dot.</t>
  </si>
  <si>
    <t>KJ - reko Přemyslova - I etapa</t>
  </si>
  <si>
    <t>Silnice</t>
  </si>
  <si>
    <t>Ostatní neinvestiční přijaté transfery ze státního rozpočtu</t>
  </si>
  <si>
    <t>Historické památky města Chomutova</t>
  </si>
  <si>
    <t>Program regenerace městských památkových rezervací a měst. památkových zón - neinvestice</t>
  </si>
  <si>
    <t>Ostatní investiční přijaté transfery ze státního rozpočtu</t>
  </si>
  <si>
    <t>Protipovodňový varovný a informační systém</t>
  </si>
  <si>
    <t>OPŽP 2014 - 2020 - program č. 115310 - prostředky EU - investice</t>
  </si>
  <si>
    <t>Energetická opatření MŠ Vodních staveb</t>
  </si>
  <si>
    <t>KJ - nový vjezd, vchod, vrátnice Mostecká</t>
  </si>
  <si>
    <t>Infrastruktura ZŠ II – odb učeb cizí jazyk a IT</t>
  </si>
  <si>
    <t>IROP - program č. 117030 - SR - INV</t>
  </si>
  <si>
    <t>IROP - program č. 117030 - EU - INV</t>
  </si>
  <si>
    <t>IROP - Infrastr ZŠ II (odb uč-přír,tech,zem)</t>
  </si>
  <si>
    <t>Reko školní kuchyně - ZŠ Zahradní</t>
  </si>
  <si>
    <t>OPŽP 2021-2027 - EU - neinvestice</t>
  </si>
  <si>
    <t>OPŽP 2021-2027 - EU - investice</t>
  </si>
  <si>
    <t>OPŽP - Sníž energ nár budov - MŠ Radost, Palac</t>
  </si>
  <si>
    <t>OPŽP - Sníž energ náročnosti budov - MŠ Zahradní</t>
  </si>
  <si>
    <t>MZE - rybník Samotář</t>
  </si>
  <si>
    <t>MZE - rybník Spálený</t>
  </si>
  <si>
    <t>Reko ul Školní</t>
  </si>
  <si>
    <t>Plán ÚSES pro ORP CV</t>
  </si>
  <si>
    <t>Neinvestiční přijaté transfery od krajů</t>
  </si>
  <si>
    <t>Naučné tabule Bezručovo údolí</t>
  </si>
  <si>
    <t>Investiční přijaté transfery od krajů</t>
  </si>
  <si>
    <t>Kino Svět – DCI server</t>
  </si>
  <si>
    <t>Účelové investiční dotace územním samosprávným celkům na podporu kinematografie</t>
  </si>
  <si>
    <t>KJ - hospodaření s vodou ul Přemyslova</t>
  </si>
  <si>
    <t>Dešťová kanalizace - Na Moráni, U Větrného mlýna</t>
  </si>
  <si>
    <t>IROP 2021-2027 - EU - NIV</t>
  </si>
  <si>
    <t>IROP 2021-2027 - EU - INV</t>
  </si>
  <si>
    <t>ORG 32443000000</t>
  </si>
  <si>
    <t>Národní plán obnovy - neinvestice</t>
  </si>
  <si>
    <t>ORG 32504000000</t>
  </si>
  <si>
    <t>ORB 32505000000</t>
  </si>
  <si>
    <t>Ostatní přijaté vratky transferů a podobné příjmy</t>
  </si>
  <si>
    <t>IPRM - CSVČ - Zimní stadion</t>
  </si>
  <si>
    <t>PŘIJMY 3 - Odbor rozvoje investic</t>
  </si>
  <si>
    <t>Úhrady sankcí jiným rozpočtům</t>
  </si>
  <si>
    <t>Finanční vypořádání</t>
  </si>
  <si>
    <t>Opravy a udržování</t>
  </si>
  <si>
    <t>Veřejné osvětlení města</t>
  </si>
  <si>
    <t>Veřejné osvětlení</t>
  </si>
  <si>
    <t>Stavby</t>
  </si>
  <si>
    <t>Reko uličních vpustí a reko povrchů komunikací</t>
  </si>
  <si>
    <t>Podlimitní technické zhodnocení</t>
  </si>
  <si>
    <t>Mobiliář města</t>
  </si>
  <si>
    <t>Drobný dlouhodobý hmotný majetek</t>
  </si>
  <si>
    <t>Stroje, přístroje a zařízení</t>
  </si>
  <si>
    <t>Ostatní osobní výdaje</t>
  </si>
  <si>
    <t>Knihy a obdobné listinné informační prostředky</t>
  </si>
  <si>
    <t>Nákup materiálu jinde nezařazený</t>
  </si>
  <si>
    <t>Konzultační, poradenské a právní služby</t>
  </si>
  <si>
    <t>Zpracování dat a služby souvis. s inform. a komunik. technologiemi</t>
  </si>
  <si>
    <t>Nákup ostatních služeb</t>
  </si>
  <si>
    <t>Podlimitní programové vybavení</t>
  </si>
  <si>
    <t>Pohoštění</t>
  </si>
  <si>
    <t>Udržitelnost projektů</t>
  </si>
  <si>
    <t>Poštovní služby</t>
  </si>
  <si>
    <t>Převody domněle neopráv.použitých dotací zpět poskytovateli</t>
  </si>
  <si>
    <t>Platby daní státnímu rozpočtu</t>
  </si>
  <si>
    <t>Ostatní finanční operace</t>
  </si>
  <si>
    <t>Územní plánování</t>
  </si>
  <si>
    <t>Reko/oprava kanalizace</t>
  </si>
  <si>
    <t>Informační a komunikační technologie</t>
  </si>
  <si>
    <t>Metropolitní sítě</t>
  </si>
  <si>
    <t>Ostatní nákup dlouhodobého nehmotného majetku</t>
  </si>
  <si>
    <t>Příprava projektů - zásobník PD</t>
  </si>
  <si>
    <t>Obnova povrchů komunikací</t>
  </si>
  <si>
    <t>Zaplacené sankce a odstupné</t>
  </si>
  <si>
    <t>Podzemní kontejnery</t>
  </si>
  <si>
    <t>Mosty, lávky</t>
  </si>
  <si>
    <t>Ostatní záležitosti pozemních komunikací</t>
  </si>
  <si>
    <t>Zachování a obnova kulturních památek</t>
  </si>
  <si>
    <t>Sportovní zařízení ve vlastnictví obce</t>
  </si>
  <si>
    <t>KJ - hospodaření s vodou</t>
  </si>
  <si>
    <t>Základní školy</t>
  </si>
  <si>
    <t>Mateřské školy</t>
  </si>
  <si>
    <t>Reko - dětská hřiště</t>
  </si>
  <si>
    <t>Aquasvět - oprava ETICS</t>
  </si>
  <si>
    <t>OPŽP - Fotovoltaika Zborovská</t>
  </si>
  <si>
    <t>Ochrana druhů a stanovišť</t>
  </si>
  <si>
    <t>Reko ul Hálkova</t>
  </si>
  <si>
    <t>Reko ul Dr Jánského</t>
  </si>
  <si>
    <t>Reko ul Arbesova</t>
  </si>
  <si>
    <t>Podzemní kontejnery Břez III, Aquasvět</t>
  </si>
  <si>
    <t>Reko školní kuchyně - ZŠ Písečná</t>
  </si>
  <si>
    <t>Zasíťování ul El Krásnohorské</t>
  </si>
  <si>
    <t>Evakuační výtah DPZP</t>
  </si>
  <si>
    <t>Demolice ZŠ Kamenný vrch (II etapa)</t>
  </si>
  <si>
    <t>Přechod ul Blatenská (Zátiší)</t>
  </si>
  <si>
    <t>Přechod ul Palachova</t>
  </si>
  <si>
    <t>Přechody ul Meisnerova</t>
  </si>
  <si>
    <t>Chodník ul El Krásnohorské</t>
  </si>
  <si>
    <t>Kemp KJ - modernizace elektro infrastruktury</t>
  </si>
  <si>
    <t>Reko ul Husova II</t>
  </si>
  <si>
    <t>Chodník Písečná - Jirkovská</t>
  </si>
  <si>
    <t>Cyklostezka kolem Zooparku</t>
  </si>
  <si>
    <t>Okružní křižovatka Lipská</t>
  </si>
  <si>
    <t>Kontejnerové přístřešky</t>
  </si>
  <si>
    <t>Modernizace kuchyně MŠ Palachova</t>
  </si>
  <si>
    <t>Vodní prvek ul Puškinova</t>
  </si>
  <si>
    <t>FVE ZŠ Heyrovského</t>
  </si>
  <si>
    <t>OP Spravedlivá transformace 2021-2027 - program č. Z1508 - EU - INV</t>
  </si>
  <si>
    <t>FVE ZŠ Kadaňská</t>
  </si>
  <si>
    <t>Reko vodního díla - Pohraniční rybník</t>
  </si>
  <si>
    <t>Skladovací hala pro MěL (areál TS Pražská)</t>
  </si>
  <si>
    <t>Modernizace mantinelů ZS</t>
  </si>
  <si>
    <t>Reko výtahů - bytový dům Merkur</t>
  </si>
  <si>
    <t>Reko objektu ul Hálkova</t>
  </si>
  <si>
    <t>Oživení prostoru kolem fontány v parku</t>
  </si>
  <si>
    <t>Propojení turist stezek z Březenecké k Zooparku</t>
  </si>
  <si>
    <t>Lavičky pro Chomutov</t>
  </si>
  <si>
    <t>Vylepšení autobusového nádraží</t>
  </si>
  <si>
    <t>Venkovní stoly pro ping pong - areál Domovinka</t>
  </si>
  <si>
    <t>Replik soch na budovu MěDi</t>
  </si>
  <si>
    <t>Relaxační zóna u ZŠ Kadaňská</t>
  </si>
  <si>
    <t>Mobilní skatepark</t>
  </si>
  <si>
    <t>Ostatní sportovní činnost</t>
  </si>
  <si>
    <t>Konverze městských lázní</t>
  </si>
  <si>
    <t>Obnova povrchu hřiště - sportovní areál Cihla</t>
  </si>
  <si>
    <t>Školní PB - ZŠ Písečná</t>
  </si>
  <si>
    <t>Školní PB - ZŠ Hornická</t>
  </si>
  <si>
    <t>Školní PB - ZŠ Kadaňská</t>
  </si>
  <si>
    <t>ORG 32441000000</t>
  </si>
  <si>
    <t>Platy zaměstnanců v pracovním poměru vyjma služebních míst</t>
  </si>
  <si>
    <t>Potraviny</t>
  </si>
  <si>
    <t>Ochranné pomůcky</t>
  </si>
  <si>
    <t>Péče o vzhled obcí a veřejnou zeleň</t>
  </si>
  <si>
    <t>VÝDAJE 3 - Odbor rozvoje investic</t>
  </si>
  <si>
    <t>VÝSLEDEK HOSPODAŘENÍ (P - V)</t>
  </si>
  <si>
    <t>Park u Třešňovky v CV</t>
  </si>
  <si>
    <t>EPC - energetické úspory budov</t>
  </si>
  <si>
    <t>Modernizace VO - MPO EFEKT - II. Etapa</t>
  </si>
  <si>
    <t>Rekonstrukce VD Menhartický rybník</t>
  </si>
  <si>
    <t>Metropolitní neveřejná síť 2023-2026</t>
  </si>
  <si>
    <t>Kino Svět - modernizace promítací technologie</t>
  </si>
  <si>
    <t>Plán udržitelné mobility aktualizace</t>
  </si>
  <si>
    <t>Krušnohorský zážitkový svět</t>
  </si>
  <si>
    <t>Místní energetická koncepce a zavedení EM</t>
  </si>
  <si>
    <t>Zavedení energetického managementu</t>
  </si>
  <si>
    <t>Přírodní úložiště uhlíku - Lesopark KV</t>
  </si>
  <si>
    <t>Územní studie sídelní zeleně</t>
  </si>
  <si>
    <t>Konverze městských lázní OPTS-0000666</t>
  </si>
  <si>
    <t>Cyklostezky Chomutov</t>
  </si>
  <si>
    <t>Územní studie krajiny</t>
  </si>
  <si>
    <t>Povinné SP</t>
  </si>
  <si>
    <t>Povinné ZP</t>
  </si>
  <si>
    <t>OPŽP Výzva č. 48 - Protipovodňový, varovný a informační systém IV. Etapa</t>
  </si>
  <si>
    <t>Strategie rozvoje města - aktualizace</t>
  </si>
  <si>
    <t>Kmochova parkovací pruh a nový přechod</t>
  </si>
  <si>
    <t>Rekonstrukce ulice Kostnická (Jiráskova-Hornická)</t>
  </si>
  <si>
    <t xml:space="preserve">M. Kopeckého - výměna obrubníků, bezbariérové přístupy </t>
  </si>
  <si>
    <t>Smart zastávky - výzva č. 67 IROP</t>
  </si>
  <si>
    <t>Podzemní kontejnery - centrum I - IROP</t>
  </si>
  <si>
    <t>Řízené křižovatky 3x - IROP</t>
  </si>
  <si>
    <t>Rekonstrukce ulice Edisonova</t>
  </si>
  <si>
    <t>Hutnická - nové parkoviště</t>
  </si>
  <si>
    <t>Podzemní kontejnery V. etapa - výzva IROP</t>
  </si>
  <si>
    <t>Podzemní kontejnery - lokalita 7 - IV. Etapa</t>
  </si>
  <si>
    <t>Modernizace školy, učebny přírodní vědy, cizí jazyk - výzva č.37 IROP</t>
  </si>
  <si>
    <t>OPST Výzva č. 77 - Konektivita a  aktivní prvky  na základních školách</t>
  </si>
  <si>
    <t>ZŠ 17. listopadu - reko podlahy a dešťové kanalizace</t>
  </si>
  <si>
    <t>OPST Výzva č. 71 - ZŠ Palachova -učebna řemesla</t>
  </si>
  <si>
    <t>OPST Výzva č. 71 - ZŠ Březenecká - učebna, zázemí pro pedagogy, sportoviště</t>
  </si>
  <si>
    <t>OPST Výzva č. 71 - ZŠ Školní + Beethovenova - učebna, poradenství, zázemí pro pedagogy, sportoviště</t>
  </si>
  <si>
    <t>OPST Výzva č. 40 Rekonstrukce Kino Praha - Komunitní centrum Praha</t>
  </si>
  <si>
    <t>Modernizace ozvučení - letní stadion</t>
  </si>
  <si>
    <t>Modernizace osvětlení - zimní stadion</t>
  </si>
  <si>
    <t>Oprava střechy Aquasvět</t>
  </si>
  <si>
    <t>OPŽP - Rekonstrukce vodního díla - Balzerův rybník</t>
  </si>
  <si>
    <t>Vybudování pítka na Domovince</t>
  </si>
  <si>
    <t>Renovace zdi podjezdu na Pražské ulici</t>
  </si>
  <si>
    <t>Odpadkové koše v ulicích Chomutova</t>
  </si>
  <si>
    <t>Oživení parku nám. Dr. Beneše</t>
  </si>
  <si>
    <t>Doplnění mobiliáře Filipovy rybníky</t>
  </si>
  <si>
    <t>Mlhoviště u OC Chomutovka</t>
  </si>
  <si>
    <t>Odpadkové koše ulice Blatenská</t>
  </si>
  <si>
    <t>Tři nové herní prvky - park u soudu</t>
  </si>
  <si>
    <t>Zkulturnění podchodu na Písečné</t>
  </si>
  <si>
    <t>Dopravní značení parkoviště Březenecká</t>
  </si>
  <si>
    <t>Lavičky - sídliště M. Kopeckého</t>
  </si>
  <si>
    <t>Houpačka - hřiště Březenecká I</t>
  </si>
  <si>
    <t>Revitalizace plochy před vstupem do ZŠ Hornická</t>
  </si>
  <si>
    <t>Osvětlení stezky kolem Chomutovky</t>
  </si>
  <si>
    <t>Obnovení atletické dráhy na strém letním stadionu</t>
  </si>
  <si>
    <t>Příprava akcí (PD, studie, služby, konzultace)</t>
  </si>
  <si>
    <t>Zkulturnění hřiště ul. Vodních staveb</t>
  </si>
  <si>
    <t>Chodník k lávce Březenecká</t>
  </si>
  <si>
    <t>Zkulturnění podchodu Zahradní</t>
  </si>
  <si>
    <t>000000003</t>
  </si>
  <si>
    <t>OPST - Zajištění personální kapacity pro práci s dětmi a mládeží v CV</t>
  </si>
  <si>
    <t>Neinvestiční transfery zřízeným p.o.</t>
  </si>
  <si>
    <t>Bezpečnost a veřejný pořádek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</si>
</sst>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0F0F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1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164" fontId="2" fillId="6" borderId="0" xfId="0" applyNumberFormat="1" applyFont="1" applyFill="1" applyBorder="1" applyAlignment="1">
      <alignment vertical="center"/>
    </xf>
    <xf numFmtId="4" fontId="2" fillId="6" borderId="0" xfId="0" applyNumberFormat="1" applyFont="1" applyFill="1" applyBorder="1" applyAlignment="1">
      <alignment vertical="center"/>
    </xf>
    <xf numFmtId="49" fontId="2" fillId="6" borderId="0" xfId="0" applyNumberFormat="1" applyFont="1" applyFill="1" applyBorder="1" applyAlignment="1">
      <alignment vertical="center"/>
    </xf>
    <xf numFmtId="0" fontId="1" fillId="6" borderId="0" xfId="0" applyFont="1" applyFill="1"/>
    <xf numFmtId="164" fontId="1" fillId="6" borderId="0" xfId="0" applyNumberFormat="1" applyFont="1" applyFill="1" applyAlignment="1">
      <alignment vertical="center"/>
    </xf>
    <xf numFmtId="4" fontId="1" fillId="6" borderId="0" xfId="0" applyNumberFormat="1" applyFont="1" applyFill="1" applyAlignment="1">
      <alignment vertical="center"/>
    </xf>
    <xf numFmtId="49" fontId="1" fillId="6" borderId="0" xfId="0" applyNumberFormat="1" applyFont="1" applyFill="1" applyAlignment="1">
      <alignment vertical="center"/>
    </xf>
    <xf numFmtId="16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6564-DA73-48C4-AECC-BC323757ECB8}">
  <sheetPr>
    <pageSetUpPr fitToPage="1"/>
  </sheetPr>
  <dimension ref="A1:P760"/>
  <sheetViews>
    <sheetView tabSelected="1" zoomScaleNormal="100" workbookViewId="0">
      <pane ySplit="1" topLeftCell="A734" activePane="bottomLeft" state="frozen"/>
      <selection activeCell="A11" sqref="A11"/>
      <selection pane="bottomLeft" activeCell="J570" sqref="J570:J745"/>
    </sheetView>
  </sheetViews>
  <sheetFormatPr defaultColWidth="8.85546875" defaultRowHeight="12.75" x14ac:dyDescent="0.2"/>
  <cols>
    <col min="1" max="1" width="3.7109375" style="12" customWidth="1"/>
    <col min="2" max="3" width="5.140625" style="12" customWidth="1"/>
    <col min="4" max="4" width="12.42578125" style="12" customWidth="1"/>
    <col min="5" max="5" width="5.42578125" style="12" customWidth="1"/>
    <col min="6" max="6" width="5" style="12" customWidth="1"/>
    <col min="7" max="7" width="10.7109375" style="12" customWidth="1"/>
    <col min="8" max="9" width="12.85546875" style="13" customWidth="1"/>
    <col min="10" max="10" width="17.85546875" style="13" customWidth="1"/>
    <col min="11" max="12" width="12.7109375" style="13" customWidth="1"/>
    <col min="13" max="13" width="40.140625" style="14" customWidth="1"/>
    <col min="14" max="14" width="38.85546875" style="14" customWidth="1"/>
    <col min="15" max="15" width="53.5703125" style="14" customWidth="1"/>
    <col min="16" max="16" width="78" style="14" customWidth="1"/>
    <col min="17" max="16384" width="8.85546875" style="6"/>
  </cols>
  <sheetData>
    <row r="1" spans="1:16" ht="22.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9" t="s">
        <v>7</v>
      </c>
      <c r="I1" s="9" t="s">
        <v>8</v>
      </c>
      <c r="J1" s="10" t="s">
        <v>9</v>
      </c>
      <c r="K1" s="9" t="s">
        <v>10</v>
      </c>
      <c r="L1" s="9" t="s">
        <v>11</v>
      </c>
      <c r="M1" s="11" t="s">
        <v>12</v>
      </c>
      <c r="N1" s="11" t="s">
        <v>13</v>
      </c>
      <c r="O1" s="11" t="s">
        <v>14</v>
      </c>
      <c r="P1" s="11" t="s">
        <v>15</v>
      </c>
    </row>
    <row r="2" spans="1:16" x14ac:dyDescent="0.2">
      <c r="J2" s="1"/>
    </row>
    <row r="3" spans="1:16" x14ac:dyDescent="0.2">
      <c r="A3" s="15">
        <v>3</v>
      </c>
      <c r="B3" s="15"/>
      <c r="C3" s="15">
        <v>1361</v>
      </c>
      <c r="D3" s="15"/>
      <c r="E3" s="15"/>
      <c r="F3" s="15"/>
      <c r="G3" s="15"/>
      <c r="H3" s="16">
        <v>0.81</v>
      </c>
      <c r="I3" s="16">
        <v>0.51</v>
      </c>
      <c r="J3" s="1"/>
      <c r="K3" s="16"/>
      <c r="L3" s="17"/>
      <c r="M3" s="18" t="s">
        <v>16</v>
      </c>
      <c r="N3" s="18"/>
      <c r="O3" s="18"/>
      <c r="P3" s="18"/>
    </row>
    <row r="4" spans="1:16" x14ac:dyDescent="0.2">
      <c r="A4" s="15">
        <v>3</v>
      </c>
      <c r="B4" s="15"/>
      <c r="C4" s="15">
        <v>4213</v>
      </c>
      <c r="D4" s="15"/>
      <c r="E4" s="15"/>
      <c r="F4" s="15"/>
      <c r="G4" s="15">
        <v>90505</v>
      </c>
      <c r="H4" s="16"/>
      <c r="I4" s="16">
        <v>1200</v>
      </c>
      <c r="J4" s="1"/>
      <c r="K4" s="16"/>
      <c r="L4" s="17"/>
      <c r="M4" s="18" t="s">
        <v>17</v>
      </c>
      <c r="N4" s="18"/>
      <c r="O4" s="18"/>
      <c r="P4" s="18" t="s">
        <v>18</v>
      </c>
    </row>
    <row r="5" spans="1:16" x14ac:dyDescent="0.2">
      <c r="A5" s="15">
        <v>3</v>
      </c>
      <c r="B5" s="15">
        <v>6171</v>
      </c>
      <c r="C5" s="15">
        <v>2111</v>
      </c>
      <c r="D5" s="15"/>
      <c r="E5" s="15"/>
      <c r="F5" s="15"/>
      <c r="G5" s="15"/>
      <c r="H5" s="16">
        <v>21.404689999999999</v>
      </c>
      <c r="I5" s="16"/>
      <c r="J5" s="1"/>
      <c r="K5" s="16"/>
      <c r="L5" s="17"/>
      <c r="M5" s="18" t="s">
        <v>19</v>
      </c>
      <c r="N5" s="18"/>
      <c r="O5" s="18" t="s">
        <v>20</v>
      </c>
      <c r="P5" s="18"/>
    </row>
    <row r="6" spans="1:16" x14ac:dyDescent="0.2">
      <c r="A6" s="15">
        <v>3</v>
      </c>
      <c r="B6" s="15">
        <v>6409</v>
      </c>
      <c r="C6" s="15">
        <v>2329</v>
      </c>
      <c r="D6" s="15"/>
      <c r="E6" s="15"/>
      <c r="F6" s="15"/>
      <c r="G6" s="15"/>
      <c r="H6" s="16"/>
      <c r="I6" s="16">
        <v>155</v>
      </c>
      <c r="J6" s="1">
        <v>98950</v>
      </c>
      <c r="K6" s="16">
        <v>66400</v>
      </c>
      <c r="L6" s="17">
        <v>144.15</v>
      </c>
      <c r="M6" s="18" t="s">
        <v>21</v>
      </c>
      <c r="N6" s="18"/>
      <c r="O6" s="18" t="s">
        <v>22</v>
      </c>
      <c r="P6" s="18"/>
    </row>
    <row r="7" spans="1:16" x14ac:dyDescent="0.2">
      <c r="J7" s="1"/>
    </row>
    <row r="8" spans="1:16" x14ac:dyDescent="0.2">
      <c r="A8" s="2" t="s">
        <v>23</v>
      </c>
      <c r="B8" s="7"/>
      <c r="C8" s="7"/>
      <c r="D8" s="7"/>
      <c r="E8" s="7"/>
      <c r="F8" s="7"/>
      <c r="G8" s="7"/>
      <c r="H8" s="2">
        <f>SUM(H2:H7)</f>
        <v>22.214689999999997</v>
      </c>
      <c r="I8" s="2">
        <f t="shared" ref="I8:L8" si="0">SUM(I2:I7)</f>
        <v>1355.51</v>
      </c>
      <c r="J8" s="2">
        <f t="shared" si="0"/>
        <v>98950</v>
      </c>
      <c r="K8" s="2">
        <f t="shared" si="0"/>
        <v>66400</v>
      </c>
      <c r="L8" s="2">
        <f t="shared" si="0"/>
        <v>144.15</v>
      </c>
      <c r="M8" s="19"/>
      <c r="N8" s="19"/>
      <c r="O8" s="19"/>
      <c r="P8" s="19"/>
    </row>
    <row r="9" spans="1:16" x14ac:dyDescent="0.2">
      <c r="J9" s="1"/>
    </row>
    <row r="10" spans="1:16" x14ac:dyDescent="0.2">
      <c r="A10" s="15">
        <v>3</v>
      </c>
      <c r="B10" s="15">
        <v>3639</v>
      </c>
      <c r="C10" s="15">
        <v>2324</v>
      </c>
      <c r="D10" s="15">
        <v>1624000000</v>
      </c>
      <c r="E10" s="15"/>
      <c r="F10" s="15"/>
      <c r="G10" s="15"/>
      <c r="H10" s="16"/>
      <c r="I10" s="16"/>
      <c r="J10" s="1"/>
      <c r="K10" s="16"/>
      <c r="L10" s="17">
        <v>10.888</v>
      </c>
      <c r="M10" s="18" t="s">
        <v>24</v>
      </c>
      <c r="N10" s="18" t="s">
        <v>25</v>
      </c>
      <c r="O10" s="18" t="s">
        <v>26</v>
      </c>
      <c r="P10" s="18"/>
    </row>
    <row r="11" spans="1:16" x14ac:dyDescent="0.2">
      <c r="J11" s="1"/>
    </row>
    <row r="12" spans="1:16" x14ac:dyDescent="0.2">
      <c r="A12" s="19" t="s">
        <v>25</v>
      </c>
      <c r="B12" s="7"/>
      <c r="C12" s="7"/>
      <c r="D12" s="7"/>
      <c r="E12" s="7"/>
      <c r="F12" s="7"/>
      <c r="G12" s="7"/>
      <c r="H12" s="2">
        <f>SUM(H9:H11)</f>
        <v>0</v>
      </c>
      <c r="I12" s="2">
        <f t="shared" ref="I12:L12" si="1">SUM(I9:I11)</f>
        <v>0</v>
      </c>
      <c r="J12" s="2">
        <f t="shared" si="1"/>
        <v>0</v>
      </c>
      <c r="K12" s="2">
        <f t="shared" si="1"/>
        <v>0</v>
      </c>
      <c r="L12" s="2">
        <f t="shared" si="1"/>
        <v>10.888</v>
      </c>
      <c r="M12" s="19"/>
      <c r="N12" s="19"/>
      <c r="O12" s="19"/>
      <c r="P12" s="19"/>
    </row>
    <row r="13" spans="1:16" x14ac:dyDescent="0.2">
      <c r="J13" s="1"/>
    </row>
    <row r="14" spans="1:16" x14ac:dyDescent="0.2">
      <c r="A14" s="15">
        <v>3</v>
      </c>
      <c r="B14" s="15">
        <v>3639</v>
      </c>
      <c r="C14" s="15">
        <v>2212</v>
      </c>
      <c r="D14" s="15">
        <v>3909000000</v>
      </c>
      <c r="E14" s="15"/>
      <c r="F14" s="15"/>
      <c r="G14" s="15"/>
      <c r="H14" s="16"/>
      <c r="I14" s="16"/>
      <c r="J14" s="1"/>
      <c r="K14" s="16"/>
      <c r="L14" s="17">
        <v>210.72149999999999</v>
      </c>
      <c r="M14" s="18" t="s">
        <v>27</v>
      </c>
      <c r="N14" s="18" t="s">
        <v>28</v>
      </c>
      <c r="O14" s="18" t="s">
        <v>26</v>
      </c>
      <c r="P14" s="18"/>
    </row>
    <row r="15" spans="1:16" x14ac:dyDescent="0.2">
      <c r="A15" s="15">
        <v>3</v>
      </c>
      <c r="B15" s="15">
        <v>3639</v>
      </c>
      <c r="C15" s="15">
        <v>2324</v>
      </c>
      <c r="D15" s="15">
        <v>3909000000</v>
      </c>
      <c r="E15" s="15"/>
      <c r="F15" s="15"/>
      <c r="G15" s="15"/>
      <c r="H15" s="16"/>
      <c r="I15" s="16">
        <v>6.05</v>
      </c>
      <c r="J15" s="1"/>
      <c r="K15" s="16"/>
      <c r="L15" s="17"/>
      <c r="M15" s="18" t="s">
        <v>24</v>
      </c>
      <c r="N15" s="18" t="s">
        <v>28</v>
      </c>
      <c r="O15" s="18" t="s">
        <v>26</v>
      </c>
      <c r="P15" s="18"/>
    </row>
    <row r="16" spans="1:16" x14ac:dyDescent="0.2">
      <c r="J16" s="1"/>
    </row>
    <row r="17" spans="1:16" x14ac:dyDescent="0.2">
      <c r="A17" s="19" t="s">
        <v>28</v>
      </c>
      <c r="B17" s="7"/>
      <c r="C17" s="7"/>
      <c r="D17" s="7"/>
      <c r="E17" s="7"/>
      <c r="F17" s="7"/>
      <c r="G17" s="7"/>
      <c r="H17" s="2">
        <f>SUM(H13:H16)</f>
        <v>0</v>
      </c>
      <c r="I17" s="2">
        <f t="shared" ref="I17:L17" si="2">SUM(I13:I16)</f>
        <v>6.05</v>
      </c>
      <c r="J17" s="2">
        <f t="shared" si="2"/>
        <v>0</v>
      </c>
      <c r="K17" s="2">
        <f t="shared" si="2"/>
        <v>0</v>
      </c>
      <c r="L17" s="2">
        <f t="shared" si="2"/>
        <v>210.72149999999999</v>
      </c>
      <c r="M17" s="19"/>
      <c r="N17" s="19"/>
      <c r="O17" s="19"/>
      <c r="P17" s="19"/>
    </row>
    <row r="18" spans="1:16" x14ac:dyDescent="0.2">
      <c r="J18" s="1"/>
    </row>
    <row r="19" spans="1:16" x14ac:dyDescent="0.2">
      <c r="A19" s="15">
        <v>3</v>
      </c>
      <c r="B19" s="15">
        <v>3421</v>
      </c>
      <c r="C19" s="15">
        <v>2212</v>
      </c>
      <c r="D19" s="15">
        <v>31809000000</v>
      </c>
      <c r="E19" s="15"/>
      <c r="F19" s="15"/>
      <c r="G19" s="15"/>
      <c r="H19" s="16">
        <v>60.241999999999997</v>
      </c>
      <c r="I19" s="16"/>
      <c r="J19" s="1"/>
      <c r="K19" s="16"/>
      <c r="L19" s="17"/>
      <c r="M19" s="18" t="s">
        <v>27</v>
      </c>
      <c r="N19" s="18" t="s">
        <v>29</v>
      </c>
      <c r="O19" s="18" t="s">
        <v>30</v>
      </c>
      <c r="P19" s="18"/>
    </row>
    <row r="20" spans="1:16" x14ac:dyDescent="0.2">
      <c r="J20" s="1"/>
    </row>
    <row r="21" spans="1:16" x14ac:dyDescent="0.2">
      <c r="A21" s="19" t="s">
        <v>29</v>
      </c>
      <c r="B21" s="7"/>
      <c r="C21" s="7"/>
      <c r="D21" s="7"/>
      <c r="E21" s="7"/>
      <c r="F21" s="7"/>
      <c r="G21" s="7"/>
      <c r="H21" s="2">
        <f>SUM(H18:H20)</f>
        <v>60.241999999999997</v>
      </c>
      <c r="I21" s="2">
        <f t="shared" ref="I21:L21" si="3">SUM(I18:I20)</f>
        <v>0</v>
      </c>
      <c r="J21" s="2">
        <f t="shared" si="3"/>
        <v>0</v>
      </c>
      <c r="K21" s="2">
        <f t="shared" si="3"/>
        <v>0</v>
      </c>
      <c r="L21" s="2">
        <f t="shared" si="3"/>
        <v>0</v>
      </c>
      <c r="M21" s="19"/>
      <c r="N21" s="19"/>
      <c r="O21" s="19"/>
      <c r="P21" s="19"/>
    </row>
    <row r="22" spans="1:16" x14ac:dyDescent="0.2">
      <c r="J22" s="1"/>
    </row>
    <row r="23" spans="1:16" x14ac:dyDescent="0.2">
      <c r="A23" s="15">
        <v>3</v>
      </c>
      <c r="B23" s="15"/>
      <c r="C23" s="15">
        <v>4213</v>
      </c>
      <c r="D23" s="15">
        <v>32004000000</v>
      </c>
      <c r="E23" s="15"/>
      <c r="F23" s="15"/>
      <c r="G23" s="15">
        <v>92506</v>
      </c>
      <c r="H23" s="16"/>
      <c r="I23" s="16">
        <v>26674.636999999999</v>
      </c>
      <c r="J23" s="1"/>
      <c r="K23" s="16"/>
      <c r="L23" s="17"/>
      <c r="M23" s="18" t="s">
        <v>17</v>
      </c>
      <c r="N23" s="18" t="s">
        <v>31</v>
      </c>
      <c r="O23" s="18"/>
      <c r="P23" s="18" t="s">
        <v>32</v>
      </c>
    </row>
    <row r="24" spans="1:16" x14ac:dyDescent="0.2">
      <c r="A24" s="15">
        <v>3</v>
      </c>
      <c r="B24" s="15">
        <v>3639</v>
      </c>
      <c r="C24" s="15">
        <v>2212</v>
      </c>
      <c r="D24" s="15">
        <v>32004000000</v>
      </c>
      <c r="E24" s="15"/>
      <c r="F24" s="15"/>
      <c r="G24" s="15"/>
      <c r="H24" s="16"/>
      <c r="I24" s="16"/>
      <c r="J24" s="1"/>
      <c r="K24" s="16"/>
      <c r="L24" s="17">
        <v>234.43886000000001</v>
      </c>
      <c r="M24" s="18" t="s">
        <v>27</v>
      </c>
      <c r="N24" s="18" t="s">
        <v>31</v>
      </c>
      <c r="O24" s="18" t="s">
        <v>26</v>
      </c>
      <c r="P24" s="18"/>
    </row>
    <row r="25" spans="1:16" x14ac:dyDescent="0.2">
      <c r="J25" s="1"/>
    </row>
    <row r="26" spans="1:16" x14ac:dyDescent="0.2">
      <c r="A26" s="19" t="s">
        <v>31</v>
      </c>
      <c r="B26" s="7"/>
      <c r="C26" s="7"/>
      <c r="D26" s="7"/>
      <c r="E26" s="7"/>
      <c r="F26" s="7"/>
      <c r="G26" s="7"/>
      <c r="H26" s="2">
        <f>SUM(H22:H25)</f>
        <v>0</v>
      </c>
      <c r="I26" s="2">
        <f t="shared" ref="I26:L26" si="4">SUM(I22:I25)</f>
        <v>26674.636999999999</v>
      </c>
      <c r="J26" s="2">
        <f t="shared" si="4"/>
        <v>0</v>
      </c>
      <c r="K26" s="2">
        <f t="shared" si="4"/>
        <v>0</v>
      </c>
      <c r="L26" s="2">
        <f t="shared" si="4"/>
        <v>234.43886000000001</v>
      </c>
      <c r="M26" s="19"/>
      <c r="N26" s="19" t="s">
        <v>31</v>
      </c>
      <c r="O26" s="19"/>
      <c r="P26" s="19"/>
    </row>
    <row r="27" spans="1:16" x14ac:dyDescent="0.2">
      <c r="J27" s="1"/>
    </row>
    <row r="28" spans="1:16" x14ac:dyDescent="0.2">
      <c r="A28" s="15">
        <v>3</v>
      </c>
      <c r="B28" s="15">
        <v>2212</v>
      </c>
      <c r="C28" s="15">
        <v>2324</v>
      </c>
      <c r="D28" s="15">
        <v>32009000000</v>
      </c>
      <c r="E28" s="15"/>
      <c r="F28" s="15"/>
      <c r="G28" s="15"/>
      <c r="H28" s="16"/>
      <c r="I28" s="16">
        <v>4.4000000000000004</v>
      </c>
      <c r="J28" s="1"/>
      <c r="K28" s="16"/>
      <c r="L28" s="17"/>
      <c r="M28" s="18" t="s">
        <v>24</v>
      </c>
      <c r="N28" s="18" t="s">
        <v>33</v>
      </c>
      <c r="O28" s="18" t="s">
        <v>34</v>
      </c>
      <c r="P28" s="18"/>
    </row>
    <row r="29" spans="1:16" x14ac:dyDescent="0.2">
      <c r="J29" s="1"/>
    </row>
    <row r="30" spans="1:16" x14ac:dyDescent="0.2">
      <c r="A30" s="19" t="s">
        <v>33</v>
      </c>
      <c r="B30" s="7"/>
      <c r="C30" s="7"/>
      <c r="D30" s="7"/>
      <c r="E30" s="7"/>
      <c r="F30" s="7"/>
      <c r="G30" s="7"/>
      <c r="H30" s="2">
        <f>SUM(H27:H29)</f>
        <v>0</v>
      </c>
      <c r="I30" s="2">
        <f t="shared" ref="I30:L30" si="5">SUM(I27:I29)</f>
        <v>4.4000000000000004</v>
      </c>
      <c r="J30" s="2">
        <f t="shared" si="5"/>
        <v>0</v>
      </c>
      <c r="K30" s="2">
        <f t="shared" si="5"/>
        <v>0</v>
      </c>
      <c r="L30" s="2">
        <f t="shared" si="5"/>
        <v>0</v>
      </c>
      <c r="M30" s="19"/>
      <c r="N30" s="19"/>
      <c r="O30" s="19"/>
      <c r="P30" s="19"/>
    </row>
    <row r="31" spans="1:16" x14ac:dyDescent="0.2">
      <c r="J31" s="1"/>
    </row>
    <row r="32" spans="1:16" x14ac:dyDescent="0.2">
      <c r="A32" s="15">
        <v>3</v>
      </c>
      <c r="B32" s="15"/>
      <c r="C32" s="15">
        <v>4116</v>
      </c>
      <c r="D32" s="15">
        <v>32012000000</v>
      </c>
      <c r="E32" s="15"/>
      <c r="F32" s="15"/>
      <c r="G32" s="15">
        <v>34054</v>
      </c>
      <c r="H32" s="16">
        <v>200</v>
      </c>
      <c r="I32" s="16">
        <v>200</v>
      </c>
      <c r="J32" s="1"/>
      <c r="K32" s="16"/>
      <c r="L32" s="17"/>
      <c r="M32" s="18" t="s">
        <v>35</v>
      </c>
      <c r="N32" s="18" t="s">
        <v>36</v>
      </c>
      <c r="O32" s="18"/>
      <c r="P32" s="18" t="s">
        <v>37</v>
      </c>
    </row>
    <row r="33" spans="1:16" x14ac:dyDescent="0.2">
      <c r="J33" s="1"/>
    </row>
    <row r="34" spans="1:16" x14ac:dyDescent="0.2">
      <c r="A34" s="19" t="s">
        <v>36</v>
      </c>
      <c r="B34" s="7"/>
      <c r="C34" s="7"/>
      <c r="D34" s="7"/>
      <c r="E34" s="7"/>
      <c r="F34" s="7"/>
      <c r="G34" s="7"/>
      <c r="H34" s="2">
        <f>SUM(H31:H33)</f>
        <v>200</v>
      </c>
      <c r="I34" s="2">
        <f t="shared" ref="I34:L34" si="6">SUM(I31:I33)</f>
        <v>200</v>
      </c>
      <c r="J34" s="2">
        <f t="shared" si="6"/>
        <v>0</v>
      </c>
      <c r="K34" s="2">
        <f t="shared" si="6"/>
        <v>0</v>
      </c>
      <c r="L34" s="2">
        <f t="shared" si="6"/>
        <v>0</v>
      </c>
      <c r="M34" s="19"/>
      <c r="N34" s="19"/>
      <c r="O34" s="19"/>
      <c r="P34" s="19"/>
    </row>
    <row r="35" spans="1:16" x14ac:dyDescent="0.2">
      <c r="J35" s="1"/>
    </row>
    <row r="36" spans="1:16" x14ac:dyDescent="0.2">
      <c r="A36" s="15">
        <v>3</v>
      </c>
      <c r="B36" s="15"/>
      <c r="C36" s="15">
        <v>4216</v>
      </c>
      <c r="D36" s="15">
        <v>32014000000</v>
      </c>
      <c r="E36" s="15">
        <v>106</v>
      </c>
      <c r="F36" s="15">
        <v>5</v>
      </c>
      <c r="G36" s="15">
        <v>15974</v>
      </c>
      <c r="H36" s="16">
        <v>2209.9077000000002</v>
      </c>
      <c r="I36" s="16"/>
      <c r="J36" s="1"/>
      <c r="K36" s="16"/>
      <c r="L36" s="17"/>
      <c r="M36" s="18" t="s">
        <v>38</v>
      </c>
      <c r="N36" s="18" t="s">
        <v>39</v>
      </c>
      <c r="O36" s="18"/>
      <c r="P36" s="18" t="s">
        <v>40</v>
      </c>
    </row>
    <row r="37" spans="1:16" x14ac:dyDescent="0.2">
      <c r="J37" s="1"/>
    </row>
    <row r="38" spans="1:16" x14ac:dyDescent="0.2">
      <c r="A38" s="19" t="s">
        <v>39</v>
      </c>
      <c r="B38" s="7"/>
      <c r="C38" s="7"/>
      <c r="D38" s="7"/>
      <c r="E38" s="7"/>
      <c r="F38" s="7"/>
      <c r="G38" s="7"/>
      <c r="H38" s="2">
        <f>SUM(H35:H37)</f>
        <v>2209.9077000000002</v>
      </c>
      <c r="I38" s="2">
        <f t="shared" ref="I38:L38" si="7">SUM(I35:I37)</f>
        <v>0</v>
      </c>
      <c r="J38" s="2">
        <f t="shared" si="7"/>
        <v>0</v>
      </c>
      <c r="K38" s="2">
        <f t="shared" si="7"/>
        <v>0</v>
      </c>
      <c r="L38" s="2">
        <f t="shared" si="7"/>
        <v>0</v>
      </c>
      <c r="M38" s="19"/>
      <c r="N38" s="19"/>
      <c r="O38" s="19"/>
      <c r="P38" s="19"/>
    </row>
    <row r="39" spans="1:16" x14ac:dyDescent="0.2">
      <c r="J39" s="1"/>
    </row>
    <row r="40" spans="1:16" x14ac:dyDescent="0.2">
      <c r="A40" s="15">
        <v>3</v>
      </c>
      <c r="B40" s="15"/>
      <c r="C40" s="15">
        <v>4213</v>
      </c>
      <c r="D40" s="15">
        <v>32105000000</v>
      </c>
      <c r="E40" s="15">
        <v>170</v>
      </c>
      <c r="F40" s="15">
        <v>1</v>
      </c>
      <c r="G40" s="15">
        <v>90505</v>
      </c>
      <c r="H40" s="16">
        <v>1625.8072199999999</v>
      </c>
      <c r="I40" s="16">
        <v>3825.79169</v>
      </c>
      <c r="J40" s="1"/>
      <c r="K40" s="16"/>
      <c r="L40" s="17"/>
      <c r="M40" s="18" t="s">
        <v>17</v>
      </c>
      <c r="N40" s="18" t="s">
        <v>41</v>
      </c>
      <c r="O40" s="18"/>
      <c r="P40" s="18" t="s">
        <v>18</v>
      </c>
    </row>
    <row r="41" spans="1:16" x14ac:dyDescent="0.2">
      <c r="J41" s="1"/>
    </row>
    <row r="42" spans="1:16" x14ac:dyDescent="0.2">
      <c r="A42" s="19" t="s">
        <v>41</v>
      </c>
      <c r="B42" s="7"/>
      <c r="C42" s="7"/>
      <c r="D42" s="7"/>
      <c r="E42" s="7"/>
      <c r="F42" s="7"/>
      <c r="G42" s="7"/>
      <c r="H42" s="2">
        <f>SUM(H39:H41)</f>
        <v>1625.8072199999999</v>
      </c>
      <c r="I42" s="2">
        <f t="shared" ref="I42:L42" si="8">SUM(I39:I41)</f>
        <v>3825.79169</v>
      </c>
      <c r="J42" s="2">
        <f t="shared" si="8"/>
        <v>0</v>
      </c>
      <c r="K42" s="2">
        <f t="shared" si="8"/>
        <v>0</v>
      </c>
      <c r="L42" s="2">
        <f t="shared" si="8"/>
        <v>0</v>
      </c>
      <c r="M42" s="19"/>
      <c r="N42" s="19"/>
      <c r="O42" s="19"/>
      <c r="P42" s="19"/>
    </row>
    <row r="43" spans="1:16" x14ac:dyDescent="0.2">
      <c r="J43" s="1"/>
    </row>
    <row r="44" spans="1:16" x14ac:dyDescent="0.2">
      <c r="A44" s="15">
        <v>3</v>
      </c>
      <c r="B44" s="15">
        <v>3639</v>
      </c>
      <c r="C44" s="15">
        <v>2212</v>
      </c>
      <c r="D44" s="15">
        <v>32106000000</v>
      </c>
      <c r="E44" s="15"/>
      <c r="F44" s="15"/>
      <c r="G44" s="15"/>
      <c r="H44" s="16"/>
      <c r="I44" s="16">
        <v>1532.5303799999999</v>
      </c>
      <c r="J44" s="1"/>
      <c r="K44" s="16"/>
      <c r="L44" s="17"/>
      <c r="M44" s="18" t="s">
        <v>27</v>
      </c>
      <c r="N44" s="18" t="s">
        <v>42</v>
      </c>
      <c r="O44" s="18" t="s">
        <v>26</v>
      </c>
      <c r="P44" s="18"/>
    </row>
    <row r="45" spans="1:16" x14ac:dyDescent="0.2">
      <c r="J45" s="1"/>
    </row>
    <row r="46" spans="1:16" x14ac:dyDescent="0.2">
      <c r="A46" s="19" t="s">
        <v>42</v>
      </c>
      <c r="B46" s="7"/>
      <c r="C46" s="7"/>
      <c r="D46" s="7"/>
      <c r="E46" s="7"/>
      <c r="F46" s="7"/>
      <c r="G46" s="7"/>
      <c r="H46" s="2">
        <f>SUM(H43:H45)</f>
        <v>0</v>
      </c>
      <c r="I46" s="2">
        <f t="shared" ref="I46:L46" si="9">SUM(I43:I45)</f>
        <v>1532.5303799999999</v>
      </c>
      <c r="J46" s="2">
        <f t="shared" si="9"/>
        <v>0</v>
      </c>
      <c r="K46" s="2">
        <f t="shared" si="9"/>
        <v>0</v>
      </c>
      <c r="L46" s="2">
        <f t="shared" si="9"/>
        <v>0</v>
      </c>
      <c r="M46" s="19"/>
      <c r="N46" s="19"/>
      <c r="O46" s="19"/>
      <c r="P46" s="19"/>
    </row>
    <row r="47" spans="1:16" x14ac:dyDescent="0.2">
      <c r="J47" s="1"/>
    </row>
    <row r="48" spans="1:16" x14ac:dyDescent="0.2">
      <c r="A48" s="15">
        <v>3</v>
      </c>
      <c r="B48" s="15"/>
      <c r="C48" s="15">
        <v>4216</v>
      </c>
      <c r="D48" s="15">
        <v>32111000000</v>
      </c>
      <c r="E48" s="15">
        <v>107</v>
      </c>
      <c r="F48" s="15">
        <v>1</v>
      </c>
      <c r="G48" s="15">
        <v>17968</v>
      </c>
      <c r="H48" s="16">
        <v>732.66413</v>
      </c>
      <c r="I48" s="16"/>
      <c r="J48" s="1"/>
      <c r="K48" s="16"/>
      <c r="L48" s="17"/>
      <c r="M48" s="18" t="s">
        <v>38</v>
      </c>
      <c r="N48" s="18" t="s">
        <v>43</v>
      </c>
      <c r="O48" s="18"/>
      <c r="P48" s="18" t="s">
        <v>44</v>
      </c>
    </row>
    <row r="49" spans="1:16" x14ac:dyDescent="0.2">
      <c r="A49" s="15">
        <v>3</v>
      </c>
      <c r="B49" s="15"/>
      <c r="C49" s="15">
        <v>4216</v>
      </c>
      <c r="D49" s="15">
        <v>32111000000</v>
      </c>
      <c r="E49" s="15">
        <v>107</v>
      </c>
      <c r="F49" s="15">
        <v>5</v>
      </c>
      <c r="G49" s="15">
        <v>17969</v>
      </c>
      <c r="H49" s="16">
        <v>12455.29009</v>
      </c>
      <c r="I49" s="16"/>
      <c r="J49" s="1"/>
      <c r="K49" s="16"/>
      <c r="L49" s="17"/>
      <c r="M49" s="18" t="s">
        <v>38</v>
      </c>
      <c r="N49" s="18" t="s">
        <v>43</v>
      </c>
      <c r="O49" s="18"/>
      <c r="P49" s="18" t="s">
        <v>45</v>
      </c>
    </row>
    <row r="50" spans="1:16" x14ac:dyDescent="0.2">
      <c r="J50" s="1"/>
    </row>
    <row r="51" spans="1:16" x14ac:dyDescent="0.2">
      <c r="A51" s="19" t="s">
        <v>43</v>
      </c>
      <c r="B51" s="7"/>
      <c r="C51" s="7"/>
      <c r="D51" s="7"/>
      <c r="E51" s="7"/>
      <c r="F51" s="7"/>
      <c r="G51" s="7"/>
      <c r="H51" s="2">
        <f>SUM(H47:H50)</f>
        <v>13187.95422</v>
      </c>
      <c r="I51" s="2">
        <f t="shared" ref="I51:L51" si="10">SUM(I47:I50)</f>
        <v>0</v>
      </c>
      <c r="J51" s="2">
        <f t="shared" si="10"/>
        <v>0</v>
      </c>
      <c r="K51" s="2">
        <f t="shared" si="10"/>
        <v>0</v>
      </c>
      <c r="L51" s="2">
        <f t="shared" si="10"/>
        <v>0</v>
      </c>
      <c r="M51" s="19"/>
      <c r="N51" s="19"/>
      <c r="O51" s="19"/>
      <c r="P51" s="19"/>
    </row>
    <row r="52" spans="1:16" x14ac:dyDescent="0.2">
      <c r="J52" s="1"/>
    </row>
    <row r="53" spans="1:16" x14ac:dyDescent="0.2">
      <c r="A53" s="15">
        <v>3</v>
      </c>
      <c r="B53" s="15"/>
      <c r="C53" s="15">
        <v>4216</v>
      </c>
      <c r="D53" s="15">
        <v>32202000000</v>
      </c>
      <c r="E53" s="15">
        <v>107</v>
      </c>
      <c r="F53" s="15">
        <v>1</v>
      </c>
      <c r="G53" s="15">
        <v>17968</v>
      </c>
      <c r="H53" s="16">
        <v>1469.56943</v>
      </c>
      <c r="I53" s="16"/>
      <c r="J53" s="1"/>
      <c r="K53" s="16"/>
      <c r="L53" s="17"/>
      <c r="M53" s="18" t="s">
        <v>38</v>
      </c>
      <c r="N53" s="18" t="s">
        <v>46</v>
      </c>
      <c r="O53" s="18"/>
      <c r="P53" s="18" t="s">
        <v>44</v>
      </c>
    </row>
    <row r="54" spans="1:16" x14ac:dyDescent="0.2">
      <c r="A54" s="15">
        <v>3</v>
      </c>
      <c r="B54" s="15"/>
      <c r="C54" s="15">
        <v>4216</v>
      </c>
      <c r="D54" s="15">
        <v>32202000000</v>
      </c>
      <c r="E54" s="15">
        <v>107</v>
      </c>
      <c r="F54" s="15">
        <v>5</v>
      </c>
      <c r="G54" s="15">
        <v>17969</v>
      </c>
      <c r="H54" s="16">
        <v>24982.68031</v>
      </c>
      <c r="I54" s="16"/>
      <c r="J54" s="1"/>
      <c r="K54" s="16"/>
      <c r="L54" s="17"/>
      <c r="M54" s="18" t="s">
        <v>38</v>
      </c>
      <c r="N54" s="18" t="s">
        <v>46</v>
      </c>
      <c r="O54" s="18"/>
      <c r="P54" s="18" t="s">
        <v>45</v>
      </c>
    </row>
    <row r="55" spans="1:16" x14ac:dyDescent="0.2">
      <c r="J55" s="1"/>
    </row>
    <row r="56" spans="1:16" x14ac:dyDescent="0.2">
      <c r="A56" s="19" t="s">
        <v>46</v>
      </c>
      <c r="B56" s="7"/>
      <c r="C56" s="7"/>
      <c r="D56" s="7"/>
      <c r="E56" s="7"/>
      <c r="F56" s="7"/>
      <c r="G56" s="7"/>
      <c r="H56" s="2">
        <f>SUM(H52:H55)</f>
        <v>26452.249739999999</v>
      </c>
      <c r="I56" s="2">
        <f t="shared" ref="I56:L56" si="11">SUM(I52:I55)</f>
        <v>0</v>
      </c>
      <c r="J56" s="2">
        <f t="shared" si="11"/>
        <v>0</v>
      </c>
      <c r="K56" s="2">
        <f t="shared" si="11"/>
        <v>0</v>
      </c>
      <c r="L56" s="2">
        <f t="shared" si="11"/>
        <v>0</v>
      </c>
      <c r="M56" s="19"/>
      <c r="N56" s="19"/>
      <c r="O56" s="19"/>
      <c r="P56" s="19"/>
    </row>
    <row r="57" spans="1:16" x14ac:dyDescent="0.2">
      <c r="J57" s="1"/>
    </row>
    <row r="58" spans="1:16" x14ac:dyDescent="0.2">
      <c r="A58" s="15">
        <v>3</v>
      </c>
      <c r="B58" s="15"/>
      <c r="C58" s="15">
        <v>4116</v>
      </c>
      <c r="D58" s="15">
        <v>32205000000</v>
      </c>
      <c r="E58" s="15">
        <v>147</v>
      </c>
      <c r="F58" s="15">
        <v>5</v>
      </c>
      <c r="G58" s="15">
        <v>15016</v>
      </c>
      <c r="H58" s="16"/>
      <c r="I58" s="16">
        <v>378.13252999999997</v>
      </c>
      <c r="J58" s="1"/>
      <c r="K58" s="16"/>
      <c r="L58" s="17"/>
      <c r="M58" s="18" t="s">
        <v>35</v>
      </c>
      <c r="N58" s="18" t="s">
        <v>47</v>
      </c>
      <c r="O58" s="18"/>
      <c r="P58" s="18" t="s">
        <v>48</v>
      </c>
    </row>
    <row r="59" spans="1:16" x14ac:dyDescent="0.2">
      <c r="A59" s="15">
        <v>3</v>
      </c>
      <c r="B59" s="15"/>
      <c r="C59" s="15">
        <v>4216</v>
      </c>
      <c r="D59" s="15">
        <v>32205000000</v>
      </c>
      <c r="E59" s="15">
        <v>147</v>
      </c>
      <c r="F59" s="15">
        <v>5</v>
      </c>
      <c r="G59" s="15">
        <v>15501</v>
      </c>
      <c r="H59" s="16"/>
      <c r="I59" s="16">
        <v>6751.8889600000002</v>
      </c>
      <c r="J59" s="1"/>
      <c r="K59" s="16"/>
      <c r="L59" s="17"/>
      <c r="M59" s="18" t="s">
        <v>38</v>
      </c>
      <c r="N59" s="18" t="s">
        <v>47</v>
      </c>
      <c r="O59" s="18"/>
      <c r="P59" s="18" t="s">
        <v>49</v>
      </c>
    </row>
    <row r="60" spans="1:16" x14ac:dyDescent="0.2">
      <c r="J60" s="1"/>
    </row>
    <row r="61" spans="1:16" x14ac:dyDescent="0.2">
      <c r="A61" s="19" t="s">
        <v>47</v>
      </c>
      <c r="B61" s="7"/>
      <c r="C61" s="7"/>
      <c r="D61" s="7"/>
      <c r="E61" s="7"/>
      <c r="F61" s="7"/>
      <c r="G61" s="7"/>
      <c r="H61" s="2">
        <f>SUM(H57:H60)</f>
        <v>0</v>
      </c>
      <c r="I61" s="2">
        <f t="shared" ref="I61:L61" si="12">SUM(I57:I60)</f>
        <v>7130.0214900000001</v>
      </c>
      <c r="J61" s="2">
        <f t="shared" si="12"/>
        <v>0</v>
      </c>
      <c r="K61" s="2">
        <f t="shared" si="12"/>
        <v>0</v>
      </c>
      <c r="L61" s="2">
        <f t="shared" si="12"/>
        <v>0</v>
      </c>
      <c r="M61" s="19"/>
      <c r="N61" s="19"/>
      <c r="O61" s="19"/>
      <c r="P61" s="19"/>
    </row>
    <row r="62" spans="1:16" x14ac:dyDescent="0.2">
      <c r="J62" s="1"/>
    </row>
    <row r="63" spans="1:16" x14ac:dyDescent="0.2">
      <c r="A63" s="15">
        <v>3</v>
      </c>
      <c r="B63" s="15"/>
      <c r="C63" s="15">
        <v>4213</v>
      </c>
      <c r="D63" s="15">
        <v>32206000000</v>
      </c>
      <c r="E63" s="15">
        <v>170</v>
      </c>
      <c r="F63" s="15">
        <v>1</v>
      </c>
      <c r="G63" s="15">
        <v>90505</v>
      </c>
      <c r="H63" s="16">
        <v>4502.8117199999997</v>
      </c>
      <c r="I63" s="16"/>
      <c r="J63" s="1"/>
      <c r="K63" s="16"/>
      <c r="L63" s="17"/>
      <c r="M63" s="18" t="s">
        <v>17</v>
      </c>
      <c r="N63" s="18" t="s">
        <v>50</v>
      </c>
      <c r="O63" s="18"/>
      <c r="P63" s="18" t="s">
        <v>18</v>
      </c>
    </row>
    <row r="64" spans="1:16" x14ac:dyDescent="0.2">
      <c r="J64" s="1"/>
    </row>
    <row r="65" spans="1:16" x14ac:dyDescent="0.2">
      <c r="A65" s="19" t="s">
        <v>50</v>
      </c>
      <c r="B65" s="7"/>
      <c r="C65" s="7"/>
      <c r="D65" s="7"/>
      <c r="E65" s="7"/>
      <c r="F65" s="7"/>
      <c r="G65" s="7"/>
      <c r="H65" s="2">
        <f>SUM(H62:H64)</f>
        <v>4502.8117199999997</v>
      </c>
      <c r="I65" s="2">
        <f t="shared" ref="I65:L65" si="13">SUM(I62:I64)</f>
        <v>0</v>
      </c>
      <c r="J65" s="2">
        <f t="shared" si="13"/>
        <v>0</v>
      </c>
      <c r="K65" s="2">
        <f t="shared" si="13"/>
        <v>0</v>
      </c>
      <c r="L65" s="2">
        <f t="shared" si="13"/>
        <v>0</v>
      </c>
      <c r="M65" s="19"/>
      <c r="N65" s="19"/>
      <c r="O65" s="19"/>
      <c r="P65" s="19"/>
    </row>
    <row r="66" spans="1:16" x14ac:dyDescent="0.2">
      <c r="J66" s="1"/>
    </row>
    <row r="67" spans="1:16" x14ac:dyDescent="0.2">
      <c r="A67" s="15">
        <v>3</v>
      </c>
      <c r="B67" s="15"/>
      <c r="C67" s="15">
        <v>4213</v>
      </c>
      <c r="D67" s="15">
        <v>32207000000</v>
      </c>
      <c r="E67" s="15">
        <v>170</v>
      </c>
      <c r="F67" s="15">
        <v>1</v>
      </c>
      <c r="G67" s="15">
        <v>90505</v>
      </c>
      <c r="H67" s="16">
        <v>12362.664570000001</v>
      </c>
      <c r="I67" s="16"/>
      <c r="J67" s="1"/>
      <c r="K67" s="16"/>
      <c r="L67" s="17"/>
      <c r="M67" s="18" t="s">
        <v>17</v>
      </c>
      <c r="N67" s="18" t="s">
        <v>51</v>
      </c>
      <c r="O67" s="18"/>
      <c r="P67" s="18" t="s">
        <v>18</v>
      </c>
    </row>
    <row r="68" spans="1:16" x14ac:dyDescent="0.2">
      <c r="J68" s="1"/>
    </row>
    <row r="69" spans="1:16" x14ac:dyDescent="0.2">
      <c r="A69" s="19" t="s">
        <v>51</v>
      </c>
      <c r="B69" s="7"/>
      <c r="C69" s="7"/>
      <c r="D69" s="7"/>
      <c r="E69" s="7"/>
      <c r="F69" s="7"/>
      <c r="G69" s="7"/>
      <c r="H69" s="2">
        <f>SUM(H66:H68)</f>
        <v>12362.664570000001</v>
      </c>
      <c r="I69" s="2">
        <f t="shared" ref="I69:L69" si="14">SUM(I66:I68)</f>
        <v>0</v>
      </c>
      <c r="J69" s="2">
        <f t="shared" si="14"/>
        <v>0</v>
      </c>
      <c r="K69" s="2">
        <f t="shared" si="14"/>
        <v>0</v>
      </c>
      <c r="L69" s="2">
        <f t="shared" si="14"/>
        <v>0</v>
      </c>
      <c r="M69" s="19"/>
      <c r="N69" s="19"/>
      <c r="O69" s="19"/>
      <c r="P69" s="19"/>
    </row>
    <row r="70" spans="1:16" x14ac:dyDescent="0.2">
      <c r="J70" s="1"/>
    </row>
    <row r="71" spans="1:16" x14ac:dyDescent="0.2">
      <c r="A71" s="15">
        <v>3</v>
      </c>
      <c r="B71" s="15"/>
      <c r="C71" s="15">
        <v>4216</v>
      </c>
      <c r="D71" s="15">
        <v>32212000000</v>
      </c>
      <c r="E71" s="15">
        <v>170</v>
      </c>
      <c r="F71" s="15">
        <v>5</v>
      </c>
      <c r="G71" s="15">
        <v>29524</v>
      </c>
      <c r="H71" s="16">
        <v>61.261110000000002</v>
      </c>
      <c r="I71" s="16"/>
      <c r="J71" s="1"/>
      <c r="K71" s="16"/>
      <c r="L71" s="17"/>
      <c r="M71" s="18" t="s">
        <v>38</v>
      </c>
      <c r="N71" s="18" t="s">
        <v>52</v>
      </c>
      <c r="O71" s="18"/>
      <c r="P71" s="18" t="s">
        <v>18</v>
      </c>
    </row>
    <row r="72" spans="1:16" x14ac:dyDescent="0.2">
      <c r="J72" s="1"/>
    </row>
    <row r="73" spans="1:16" x14ac:dyDescent="0.2">
      <c r="A73" s="19" t="s">
        <v>52</v>
      </c>
      <c r="B73" s="7"/>
      <c r="C73" s="7"/>
      <c r="D73" s="7"/>
      <c r="E73" s="7"/>
      <c r="F73" s="7"/>
      <c r="G73" s="7"/>
      <c r="H73" s="2">
        <f>SUM(H70:H72)</f>
        <v>61.261110000000002</v>
      </c>
      <c r="I73" s="2">
        <f t="shared" ref="I73:L73" si="15">SUM(I70:I72)</f>
        <v>0</v>
      </c>
      <c r="J73" s="2">
        <f t="shared" si="15"/>
        <v>0</v>
      </c>
      <c r="K73" s="2">
        <f t="shared" si="15"/>
        <v>0</v>
      </c>
      <c r="L73" s="2">
        <f t="shared" si="15"/>
        <v>0</v>
      </c>
      <c r="M73" s="19"/>
      <c r="N73" s="19"/>
      <c r="O73" s="19"/>
      <c r="P73" s="19"/>
    </row>
    <row r="74" spans="1:16" x14ac:dyDescent="0.2">
      <c r="J74" s="1"/>
    </row>
    <row r="75" spans="1:16" x14ac:dyDescent="0.2">
      <c r="A75" s="15">
        <v>3</v>
      </c>
      <c r="B75" s="15"/>
      <c r="C75" s="15">
        <v>4216</v>
      </c>
      <c r="D75" s="15">
        <v>32213000000</v>
      </c>
      <c r="E75" s="15">
        <v>170</v>
      </c>
      <c r="F75" s="15">
        <v>5</v>
      </c>
      <c r="G75" s="15">
        <v>29524</v>
      </c>
      <c r="H75" s="16">
        <v>1446.7444399999999</v>
      </c>
      <c r="I75" s="16"/>
      <c r="J75" s="1"/>
      <c r="K75" s="16"/>
      <c r="L75" s="17"/>
      <c r="M75" s="18" t="s">
        <v>38</v>
      </c>
      <c r="N75" s="18" t="s">
        <v>53</v>
      </c>
      <c r="O75" s="18"/>
      <c r="P75" s="18" t="s">
        <v>18</v>
      </c>
    </row>
    <row r="76" spans="1:16" x14ac:dyDescent="0.2">
      <c r="J76" s="1"/>
    </row>
    <row r="77" spans="1:16" x14ac:dyDescent="0.2">
      <c r="A77" s="19" t="s">
        <v>53</v>
      </c>
      <c r="B77" s="7"/>
      <c r="C77" s="7"/>
      <c r="D77" s="7"/>
      <c r="E77" s="7"/>
      <c r="F77" s="7"/>
      <c r="G77" s="7"/>
      <c r="H77" s="2">
        <f>SUM(H74:H76)</f>
        <v>1446.7444399999999</v>
      </c>
      <c r="I77" s="2">
        <f t="shared" ref="I77:L77" si="16">SUM(I74:I76)</f>
        <v>0</v>
      </c>
      <c r="J77" s="2">
        <f t="shared" si="16"/>
        <v>0</v>
      </c>
      <c r="K77" s="2">
        <f t="shared" si="16"/>
        <v>0</v>
      </c>
      <c r="L77" s="2">
        <f t="shared" si="16"/>
        <v>0</v>
      </c>
      <c r="M77" s="19"/>
      <c r="N77" s="19"/>
      <c r="O77" s="19"/>
      <c r="P77" s="19"/>
    </row>
    <row r="78" spans="1:16" x14ac:dyDescent="0.2">
      <c r="J78" s="1"/>
    </row>
    <row r="79" spans="1:16" x14ac:dyDescent="0.2">
      <c r="A79" s="15">
        <v>3</v>
      </c>
      <c r="B79" s="15">
        <v>6409</v>
      </c>
      <c r="C79" s="15">
        <v>2329</v>
      </c>
      <c r="D79" s="15">
        <v>32301000000</v>
      </c>
      <c r="E79" s="15"/>
      <c r="F79" s="15"/>
      <c r="G79" s="15"/>
      <c r="H79" s="16"/>
      <c r="I79" s="16">
        <v>1381.95018</v>
      </c>
      <c r="J79" s="1"/>
      <c r="K79" s="16"/>
      <c r="L79" s="17"/>
      <c r="M79" s="18" t="s">
        <v>21</v>
      </c>
      <c r="N79" s="18" t="s">
        <v>54</v>
      </c>
      <c r="O79" s="18" t="s">
        <v>22</v>
      </c>
      <c r="P79" s="18"/>
    </row>
    <row r="80" spans="1:16" x14ac:dyDescent="0.2">
      <c r="J80" s="1"/>
    </row>
    <row r="81" spans="1:16" x14ac:dyDescent="0.2">
      <c r="A81" s="19" t="s">
        <v>54</v>
      </c>
      <c r="B81" s="7"/>
      <c r="C81" s="7"/>
      <c r="D81" s="7"/>
      <c r="E81" s="7"/>
      <c r="F81" s="7"/>
      <c r="G81" s="7"/>
      <c r="H81" s="2">
        <f>SUM(H78:H80)</f>
        <v>0</v>
      </c>
      <c r="I81" s="2">
        <f t="shared" ref="I81:L81" si="17">SUM(I78:I80)</f>
        <v>1381.95018</v>
      </c>
      <c r="J81" s="2">
        <f t="shared" si="17"/>
        <v>0</v>
      </c>
      <c r="K81" s="2">
        <f t="shared" si="17"/>
        <v>0</v>
      </c>
      <c r="L81" s="2">
        <f t="shared" si="17"/>
        <v>0</v>
      </c>
      <c r="M81" s="19"/>
      <c r="N81" s="19"/>
      <c r="O81" s="19"/>
      <c r="P81" s="19"/>
    </row>
    <row r="82" spans="1:16" x14ac:dyDescent="0.2">
      <c r="J82" s="1"/>
    </row>
    <row r="83" spans="1:16" x14ac:dyDescent="0.2">
      <c r="A83" s="15">
        <v>3</v>
      </c>
      <c r="B83" s="15"/>
      <c r="C83" s="15">
        <v>4216</v>
      </c>
      <c r="D83" s="15">
        <v>32310000000</v>
      </c>
      <c r="E83" s="15">
        <v>106</v>
      </c>
      <c r="F83" s="15">
        <v>5</v>
      </c>
      <c r="G83" s="15">
        <v>15974</v>
      </c>
      <c r="H83" s="16">
        <v>920.81605000000002</v>
      </c>
      <c r="I83" s="16">
        <v>394.63544999999999</v>
      </c>
      <c r="J83" s="1"/>
      <c r="K83" s="16"/>
      <c r="L83" s="17"/>
      <c r="M83" s="18" t="s">
        <v>38</v>
      </c>
      <c r="N83" s="18" t="s">
        <v>55</v>
      </c>
      <c r="O83" s="18"/>
      <c r="P83" s="18" t="s">
        <v>40</v>
      </c>
    </row>
    <row r="84" spans="1:16" x14ac:dyDescent="0.2">
      <c r="J84" s="1"/>
    </row>
    <row r="85" spans="1:16" x14ac:dyDescent="0.2">
      <c r="A85" s="19" t="s">
        <v>55</v>
      </c>
      <c r="B85" s="7"/>
      <c r="C85" s="7"/>
      <c r="D85" s="7"/>
      <c r="E85" s="7"/>
      <c r="F85" s="7"/>
      <c r="G85" s="7"/>
      <c r="H85" s="2">
        <f>SUM(H82:H84)</f>
        <v>920.81605000000002</v>
      </c>
      <c r="I85" s="2">
        <f t="shared" ref="I85:L85" si="18">SUM(I82:I84)</f>
        <v>394.63544999999999</v>
      </c>
      <c r="J85" s="2">
        <f t="shared" si="18"/>
        <v>0</v>
      </c>
      <c r="K85" s="2">
        <f t="shared" si="18"/>
        <v>0</v>
      </c>
      <c r="L85" s="2">
        <f t="shared" si="18"/>
        <v>0</v>
      </c>
      <c r="M85" s="19"/>
      <c r="N85" s="19"/>
      <c r="O85" s="19"/>
      <c r="P85" s="19"/>
    </row>
    <row r="86" spans="1:16" x14ac:dyDescent="0.2">
      <c r="J86" s="1"/>
    </row>
    <row r="87" spans="1:16" x14ac:dyDescent="0.2">
      <c r="A87" s="15">
        <v>3</v>
      </c>
      <c r="B87" s="15"/>
      <c r="C87" s="15">
        <v>4122</v>
      </c>
      <c r="D87" s="15">
        <v>32311000000</v>
      </c>
      <c r="E87" s="15"/>
      <c r="F87" s="15"/>
      <c r="G87" s="15">
        <v>79</v>
      </c>
      <c r="H87" s="16">
        <v>40</v>
      </c>
      <c r="I87" s="16"/>
      <c r="J87" s="1"/>
      <c r="K87" s="16"/>
      <c r="L87" s="17"/>
      <c r="M87" s="18" t="s">
        <v>56</v>
      </c>
      <c r="N87" s="18" t="s">
        <v>57</v>
      </c>
      <c r="O87" s="18"/>
      <c r="P87" s="18"/>
    </row>
    <row r="88" spans="1:16" x14ac:dyDescent="0.2">
      <c r="A88" s="15">
        <v>3</v>
      </c>
      <c r="B88" s="15"/>
      <c r="C88" s="15">
        <v>4222</v>
      </c>
      <c r="D88" s="15">
        <v>32311000000</v>
      </c>
      <c r="E88" s="15"/>
      <c r="F88" s="15"/>
      <c r="G88" s="15">
        <v>79</v>
      </c>
      <c r="H88" s="16">
        <v>160</v>
      </c>
      <c r="I88" s="16"/>
      <c r="J88" s="1"/>
      <c r="K88" s="16"/>
      <c r="L88" s="17"/>
      <c r="M88" s="18" t="s">
        <v>58</v>
      </c>
      <c r="N88" s="18" t="s">
        <v>57</v>
      </c>
      <c r="O88" s="18"/>
      <c r="P88" s="18"/>
    </row>
    <row r="89" spans="1:16" x14ac:dyDescent="0.2">
      <c r="J89" s="1"/>
    </row>
    <row r="90" spans="1:16" x14ac:dyDescent="0.2">
      <c r="A90" s="19" t="s">
        <v>57</v>
      </c>
      <c r="B90" s="7"/>
      <c r="C90" s="7"/>
      <c r="D90" s="7"/>
      <c r="E90" s="7"/>
      <c r="F90" s="7"/>
      <c r="G90" s="7"/>
      <c r="H90" s="2">
        <f>SUM(H86:H89)</f>
        <v>200</v>
      </c>
      <c r="I90" s="2">
        <f t="shared" ref="I90:L90" si="19">SUM(I86:I89)</f>
        <v>0</v>
      </c>
      <c r="J90" s="2">
        <f t="shared" si="19"/>
        <v>0</v>
      </c>
      <c r="K90" s="2">
        <f t="shared" si="19"/>
        <v>0</v>
      </c>
      <c r="L90" s="2">
        <f t="shared" si="19"/>
        <v>0</v>
      </c>
      <c r="M90" s="19"/>
      <c r="N90" s="19"/>
      <c r="O90" s="19"/>
      <c r="P90" s="19"/>
    </row>
    <row r="91" spans="1:16" x14ac:dyDescent="0.2">
      <c r="J91" s="1"/>
    </row>
    <row r="92" spans="1:16" x14ac:dyDescent="0.2">
      <c r="A92" s="15">
        <v>3</v>
      </c>
      <c r="B92" s="15"/>
      <c r="C92" s="15">
        <v>4213</v>
      </c>
      <c r="D92" s="15">
        <v>32312000000</v>
      </c>
      <c r="E92" s="15"/>
      <c r="F92" s="15"/>
      <c r="G92" s="15">
        <v>93566</v>
      </c>
      <c r="H92" s="16">
        <v>200</v>
      </c>
      <c r="I92" s="16"/>
      <c r="J92" s="1"/>
      <c r="K92" s="16"/>
      <c r="L92" s="17"/>
      <c r="M92" s="18" t="s">
        <v>17</v>
      </c>
      <c r="N92" s="18" t="s">
        <v>59</v>
      </c>
      <c r="O92" s="18"/>
      <c r="P92" s="18" t="s">
        <v>60</v>
      </c>
    </row>
    <row r="93" spans="1:16" x14ac:dyDescent="0.2">
      <c r="J93" s="1"/>
    </row>
    <row r="94" spans="1:16" x14ac:dyDescent="0.2">
      <c r="A94" s="19" t="s">
        <v>59</v>
      </c>
      <c r="B94" s="7"/>
      <c r="C94" s="7"/>
      <c r="D94" s="7"/>
      <c r="E94" s="7"/>
      <c r="F94" s="7"/>
      <c r="G94" s="7"/>
      <c r="H94" s="2">
        <f>SUM(H91:H93)</f>
        <v>200</v>
      </c>
      <c r="I94" s="2">
        <f t="shared" ref="I94:L94" si="20">SUM(I91:I93)</f>
        <v>0</v>
      </c>
      <c r="J94" s="2">
        <f t="shared" si="20"/>
        <v>0</v>
      </c>
      <c r="K94" s="2">
        <f t="shared" si="20"/>
        <v>0</v>
      </c>
      <c r="L94" s="2">
        <f t="shared" si="20"/>
        <v>0</v>
      </c>
      <c r="M94" s="19"/>
      <c r="N94" s="19"/>
      <c r="O94" s="19"/>
      <c r="P94" s="19"/>
    </row>
    <row r="95" spans="1:16" x14ac:dyDescent="0.2">
      <c r="J95" s="1"/>
    </row>
    <row r="96" spans="1:16" x14ac:dyDescent="0.2">
      <c r="A96" s="15">
        <v>3</v>
      </c>
      <c r="B96" s="15"/>
      <c r="C96" s="15">
        <v>4213</v>
      </c>
      <c r="D96" s="15">
        <v>32313000000</v>
      </c>
      <c r="E96" s="15">
        <v>170</v>
      </c>
      <c r="F96" s="15">
        <v>5</v>
      </c>
      <c r="G96" s="15">
        <v>90505</v>
      </c>
      <c r="H96" s="16"/>
      <c r="I96" s="16">
        <v>6632.6238599999997</v>
      </c>
      <c r="J96" s="1"/>
      <c r="K96" s="16"/>
      <c r="L96" s="17"/>
      <c r="M96" s="18" t="s">
        <v>17</v>
      </c>
      <c r="N96" s="18" t="s">
        <v>61</v>
      </c>
      <c r="O96" s="18"/>
      <c r="P96" s="18" t="s">
        <v>18</v>
      </c>
    </row>
    <row r="97" spans="1:16" x14ac:dyDescent="0.2">
      <c r="J97" s="1"/>
    </row>
    <row r="98" spans="1:16" x14ac:dyDescent="0.2">
      <c r="A98" s="19" t="s">
        <v>61</v>
      </c>
      <c r="B98" s="7"/>
      <c r="C98" s="7"/>
      <c r="D98" s="7"/>
      <c r="E98" s="7"/>
      <c r="F98" s="7"/>
      <c r="G98" s="7"/>
      <c r="H98" s="2">
        <f>SUM(H95:H97)</f>
        <v>0</v>
      </c>
      <c r="I98" s="2">
        <f t="shared" ref="I98:L98" si="21">SUM(I95:I97)</f>
        <v>6632.6238599999997</v>
      </c>
      <c r="J98" s="2">
        <f t="shared" si="21"/>
        <v>0</v>
      </c>
      <c r="K98" s="2">
        <f t="shared" si="21"/>
        <v>0</v>
      </c>
      <c r="L98" s="2">
        <f t="shared" si="21"/>
        <v>0</v>
      </c>
      <c r="M98" s="19"/>
      <c r="N98" s="19"/>
      <c r="O98" s="19"/>
      <c r="P98" s="19"/>
    </row>
    <row r="99" spans="1:16" x14ac:dyDescent="0.2">
      <c r="J99" s="1"/>
    </row>
    <row r="100" spans="1:16" x14ac:dyDescent="0.2">
      <c r="A100" s="15">
        <v>3</v>
      </c>
      <c r="B100" s="15">
        <v>3639</v>
      </c>
      <c r="C100" s="15">
        <v>2212</v>
      </c>
      <c r="D100" s="15">
        <v>32419000000</v>
      </c>
      <c r="E100" s="15"/>
      <c r="F100" s="15"/>
      <c r="G100" s="15"/>
      <c r="H100" s="16"/>
      <c r="I100" s="16"/>
      <c r="J100" s="1"/>
      <c r="K100" s="16"/>
      <c r="L100" s="17">
        <v>272.10306000000003</v>
      </c>
      <c r="M100" s="18" t="s">
        <v>27</v>
      </c>
      <c r="N100" s="18" t="s">
        <v>62</v>
      </c>
      <c r="O100" s="18" t="s">
        <v>26</v>
      </c>
      <c r="P100" s="18"/>
    </row>
    <row r="101" spans="1:16" x14ac:dyDescent="0.2">
      <c r="J101" s="1"/>
    </row>
    <row r="102" spans="1:16" x14ac:dyDescent="0.2">
      <c r="A102" s="19" t="s">
        <v>62</v>
      </c>
      <c r="B102" s="7"/>
      <c r="C102" s="7"/>
      <c r="D102" s="7"/>
      <c r="E102" s="7"/>
      <c r="F102" s="7"/>
      <c r="G102" s="7"/>
      <c r="H102" s="2">
        <f>SUM(H99:H101)</f>
        <v>0</v>
      </c>
      <c r="I102" s="2">
        <f t="shared" ref="I102:L102" si="22">SUM(I99:I101)</f>
        <v>0</v>
      </c>
      <c r="J102" s="2">
        <f t="shared" si="22"/>
        <v>0</v>
      </c>
      <c r="K102" s="2">
        <f t="shared" si="22"/>
        <v>0</v>
      </c>
      <c r="L102" s="2">
        <f t="shared" si="22"/>
        <v>272.10306000000003</v>
      </c>
      <c r="M102" s="19"/>
      <c r="N102" s="19"/>
      <c r="O102" s="19"/>
      <c r="P102" s="19"/>
    </row>
    <row r="103" spans="1:16" x14ac:dyDescent="0.2">
      <c r="J103" s="1"/>
    </row>
    <row r="104" spans="1:16" x14ac:dyDescent="0.2">
      <c r="A104" s="15">
        <v>3</v>
      </c>
      <c r="B104" s="15"/>
      <c r="C104" s="15">
        <v>4116</v>
      </c>
      <c r="D104" s="15">
        <v>32443000000</v>
      </c>
      <c r="E104" s="15">
        <v>149</v>
      </c>
      <c r="F104" s="15">
        <v>5</v>
      </c>
      <c r="G104" s="15">
        <v>17085</v>
      </c>
      <c r="H104" s="16"/>
      <c r="I104" s="16"/>
      <c r="J104" s="1"/>
      <c r="K104" s="16"/>
      <c r="L104" s="17">
        <v>801.71502999999996</v>
      </c>
      <c r="M104" s="18" t="s">
        <v>35</v>
      </c>
      <c r="N104" s="18"/>
      <c r="O104" s="18"/>
      <c r="P104" s="18" t="s">
        <v>63</v>
      </c>
    </row>
    <row r="105" spans="1:16" x14ac:dyDescent="0.2">
      <c r="A105" s="15">
        <v>3</v>
      </c>
      <c r="B105" s="15"/>
      <c r="C105" s="15">
        <v>4216</v>
      </c>
      <c r="D105" s="15">
        <v>32443000000</v>
      </c>
      <c r="E105" s="15">
        <v>149</v>
      </c>
      <c r="F105" s="15">
        <v>5</v>
      </c>
      <c r="G105" s="15">
        <v>17519</v>
      </c>
      <c r="H105" s="16"/>
      <c r="I105" s="16"/>
      <c r="J105" s="1"/>
      <c r="K105" s="16"/>
      <c r="L105" s="17">
        <v>3640.8484400000002</v>
      </c>
      <c r="M105" s="18" t="s">
        <v>38</v>
      </c>
      <c r="N105" s="18"/>
      <c r="O105" s="18"/>
      <c r="P105" s="18" t="s">
        <v>64</v>
      </c>
    </row>
    <row r="106" spans="1:16" x14ac:dyDescent="0.2">
      <c r="J106" s="1"/>
    </row>
    <row r="107" spans="1:16" x14ac:dyDescent="0.2">
      <c r="A107" s="7" t="s">
        <v>65</v>
      </c>
      <c r="B107" s="7"/>
      <c r="C107" s="7"/>
      <c r="D107" s="7"/>
      <c r="E107" s="7"/>
      <c r="F107" s="7"/>
      <c r="G107" s="7"/>
      <c r="H107" s="2">
        <f>SUM(H103:H106)</f>
        <v>0</v>
      </c>
      <c r="I107" s="2">
        <f t="shared" ref="I107:L107" si="23">SUM(I103:I106)</f>
        <v>0</v>
      </c>
      <c r="J107" s="2">
        <f t="shared" si="23"/>
        <v>0</v>
      </c>
      <c r="K107" s="2">
        <f t="shared" si="23"/>
        <v>0</v>
      </c>
      <c r="L107" s="2">
        <f t="shared" si="23"/>
        <v>4442.5634700000001</v>
      </c>
      <c r="M107" s="19"/>
      <c r="N107" s="19"/>
      <c r="O107" s="19"/>
      <c r="P107" s="19"/>
    </row>
    <row r="108" spans="1:16" x14ac:dyDescent="0.2">
      <c r="J108" s="1"/>
    </row>
    <row r="109" spans="1:16" x14ac:dyDescent="0.2">
      <c r="A109" s="15">
        <v>3</v>
      </c>
      <c r="B109" s="15"/>
      <c r="C109" s="15">
        <v>4116</v>
      </c>
      <c r="D109" s="15">
        <v>32504000000</v>
      </c>
      <c r="E109" s="15">
        <v>170</v>
      </c>
      <c r="F109" s="15">
        <v>5</v>
      </c>
      <c r="G109" s="15">
        <v>22023</v>
      </c>
      <c r="H109" s="16"/>
      <c r="I109" s="16">
        <v>254.15</v>
      </c>
      <c r="J109" s="1"/>
      <c r="K109" s="16"/>
      <c r="L109" s="17"/>
      <c r="M109" s="18" t="s">
        <v>35</v>
      </c>
      <c r="N109" s="18"/>
      <c r="O109" s="18"/>
      <c r="P109" s="18" t="s">
        <v>66</v>
      </c>
    </row>
    <row r="110" spans="1:16" x14ac:dyDescent="0.2">
      <c r="J110" s="1"/>
    </row>
    <row r="111" spans="1:16" x14ac:dyDescent="0.2">
      <c r="A111" s="7" t="s">
        <v>67</v>
      </c>
      <c r="B111" s="7"/>
      <c r="C111" s="7"/>
      <c r="D111" s="7"/>
      <c r="E111" s="7"/>
      <c r="F111" s="7"/>
      <c r="G111" s="7"/>
      <c r="H111" s="2">
        <f>SUM(H108:H110)</f>
        <v>0</v>
      </c>
      <c r="I111" s="2">
        <f t="shared" ref="I111:L111" si="24">SUM(I108:I110)</f>
        <v>254.15</v>
      </c>
      <c r="J111" s="2">
        <f t="shared" si="24"/>
        <v>0</v>
      </c>
      <c r="K111" s="2">
        <f t="shared" si="24"/>
        <v>0</v>
      </c>
      <c r="L111" s="2">
        <f t="shared" si="24"/>
        <v>0</v>
      </c>
      <c r="M111" s="19"/>
      <c r="N111" s="19"/>
      <c r="O111" s="19"/>
      <c r="P111" s="19"/>
    </row>
    <row r="112" spans="1:16" x14ac:dyDescent="0.2">
      <c r="J112" s="1"/>
    </row>
    <row r="113" spans="1:16" x14ac:dyDescent="0.2">
      <c r="A113" s="15">
        <v>3</v>
      </c>
      <c r="B113" s="15"/>
      <c r="C113" s="15">
        <v>4116</v>
      </c>
      <c r="D113" s="15">
        <v>32505000000</v>
      </c>
      <c r="E113" s="15">
        <v>170</v>
      </c>
      <c r="F113" s="15">
        <v>5</v>
      </c>
      <c r="G113" s="15">
        <v>22023</v>
      </c>
      <c r="H113" s="16"/>
      <c r="I113" s="16">
        <v>189.05</v>
      </c>
      <c r="J113" s="1"/>
      <c r="K113" s="16"/>
      <c r="L113" s="17"/>
      <c r="M113" s="18" t="s">
        <v>35</v>
      </c>
      <c r="N113" s="18"/>
      <c r="O113" s="18"/>
      <c r="P113" s="18" t="s">
        <v>66</v>
      </c>
    </row>
    <row r="114" spans="1:16" x14ac:dyDescent="0.2">
      <c r="J114" s="1"/>
    </row>
    <row r="115" spans="1:16" x14ac:dyDescent="0.2">
      <c r="A115" s="7" t="s">
        <v>68</v>
      </c>
      <c r="B115" s="7"/>
      <c r="C115" s="7"/>
      <c r="D115" s="7"/>
      <c r="E115" s="7"/>
      <c r="F115" s="7"/>
      <c r="G115" s="7"/>
      <c r="H115" s="2">
        <f>SUM(H112:H114)</f>
        <v>0</v>
      </c>
      <c r="I115" s="2">
        <f t="shared" ref="I115:L115" si="25">SUM(I112:I114)</f>
        <v>189.05</v>
      </c>
      <c r="J115" s="2">
        <f t="shared" si="25"/>
        <v>0</v>
      </c>
      <c r="K115" s="2">
        <f t="shared" si="25"/>
        <v>0</v>
      </c>
      <c r="L115" s="2">
        <f t="shared" si="25"/>
        <v>0</v>
      </c>
      <c r="M115" s="19"/>
      <c r="N115" s="19"/>
      <c r="O115" s="19"/>
      <c r="P115" s="19"/>
    </row>
    <row r="116" spans="1:16" x14ac:dyDescent="0.2">
      <c r="J116" s="1"/>
    </row>
    <row r="117" spans="1:16" x14ac:dyDescent="0.2">
      <c r="A117" s="15">
        <v>3</v>
      </c>
      <c r="B117" s="15">
        <v>3639</v>
      </c>
      <c r="C117" s="15">
        <v>2229</v>
      </c>
      <c r="D117" s="15">
        <v>61501000000</v>
      </c>
      <c r="E117" s="15"/>
      <c r="F117" s="15"/>
      <c r="G117" s="15"/>
      <c r="H117" s="16">
        <v>275.64091000000002</v>
      </c>
      <c r="I117" s="16"/>
      <c r="J117" s="1"/>
      <c r="K117" s="16"/>
      <c r="L117" s="17"/>
      <c r="M117" s="18" t="s">
        <v>69</v>
      </c>
      <c r="N117" s="18" t="s">
        <v>70</v>
      </c>
      <c r="O117" s="18" t="s">
        <v>26</v>
      </c>
      <c r="P117" s="18"/>
    </row>
    <row r="118" spans="1:16" x14ac:dyDescent="0.2">
      <c r="J118" s="1"/>
    </row>
    <row r="119" spans="1:16" x14ac:dyDescent="0.2">
      <c r="A119" s="19" t="s">
        <v>70</v>
      </c>
      <c r="B119" s="7"/>
      <c r="C119" s="7"/>
      <c r="D119" s="7"/>
      <c r="E119" s="7"/>
      <c r="F119" s="7"/>
      <c r="G119" s="7"/>
      <c r="H119" s="2">
        <f>SUM(H116:H118)</f>
        <v>275.64091000000002</v>
      </c>
      <c r="I119" s="2">
        <f t="shared" ref="I119:L119" si="26">SUM(I116:I118)</f>
        <v>0</v>
      </c>
      <c r="J119" s="2">
        <f t="shared" si="26"/>
        <v>0</v>
      </c>
      <c r="K119" s="2">
        <f t="shared" si="26"/>
        <v>0</v>
      </c>
      <c r="L119" s="2">
        <f t="shared" si="26"/>
        <v>0</v>
      </c>
      <c r="M119" s="19"/>
      <c r="N119" s="19"/>
      <c r="O119" s="19"/>
      <c r="P119" s="19"/>
    </row>
    <row r="120" spans="1:16" x14ac:dyDescent="0.2">
      <c r="J120" s="1"/>
    </row>
    <row r="121" spans="1:16" x14ac:dyDescent="0.2">
      <c r="A121" s="3" t="s">
        <v>71</v>
      </c>
      <c r="B121" s="3"/>
      <c r="C121" s="3"/>
      <c r="D121" s="3"/>
      <c r="E121" s="3"/>
      <c r="F121" s="3"/>
      <c r="G121" s="3"/>
      <c r="H121" s="4">
        <f>SUM(H119,H115,H111,H107,H102,H98,H94,H90,H85,H81,H77,H73,H69,H65,H61,H56,H51,H46,H42,H38,H34,H30,H26,H21,H17,H12,H8)</f>
        <v>63728.314370000007</v>
      </c>
      <c r="I121" s="4">
        <f t="shared" ref="I121:L121" si="27">SUM(I119,I115,I111,I107,I102,I98,I94,I90,I85,I81,I77,I73,I69,I65,I61,I56,I51,I46,I42,I38,I34,I30,I26,I21,I17,I12,I8)</f>
        <v>49581.350050000001</v>
      </c>
      <c r="J121" s="4">
        <f t="shared" si="27"/>
        <v>98950</v>
      </c>
      <c r="K121" s="4">
        <f t="shared" si="27"/>
        <v>66400</v>
      </c>
      <c r="L121" s="4">
        <f t="shared" si="27"/>
        <v>5314.8648899999998</v>
      </c>
      <c r="M121" s="5"/>
      <c r="N121" s="5"/>
      <c r="O121" s="5"/>
      <c r="P121" s="5"/>
    </row>
    <row r="122" spans="1:16" x14ac:dyDescent="0.2">
      <c r="J122" s="1"/>
    </row>
    <row r="123" spans="1:16" x14ac:dyDescent="0.2">
      <c r="A123" s="20">
        <v>3</v>
      </c>
      <c r="B123" s="20">
        <v>6402</v>
      </c>
      <c r="C123" s="20">
        <v>5363</v>
      </c>
      <c r="D123" s="20"/>
      <c r="E123" s="20"/>
      <c r="F123" s="20"/>
      <c r="G123" s="20"/>
      <c r="H123" s="21">
        <v>63517.506000000001</v>
      </c>
      <c r="I123" s="21"/>
      <c r="J123" s="1"/>
      <c r="K123" s="21"/>
      <c r="L123" s="22"/>
      <c r="M123" s="23" t="s">
        <v>72</v>
      </c>
      <c r="N123" s="23"/>
      <c r="O123" s="23" t="s">
        <v>73</v>
      </c>
      <c r="P123" s="23"/>
    </row>
    <row r="124" spans="1:16" x14ac:dyDescent="0.2">
      <c r="J124" s="1"/>
    </row>
    <row r="125" spans="1:16" x14ac:dyDescent="0.2">
      <c r="A125" s="2" t="s">
        <v>23</v>
      </c>
      <c r="B125" s="7"/>
      <c r="C125" s="7"/>
      <c r="D125" s="7"/>
      <c r="E125" s="7"/>
      <c r="F125" s="7"/>
      <c r="G125" s="7"/>
      <c r="H125" s="2">
        <f>SUM(H122:H124)</f>
        <v>63517.506000000001</v>
      </c>
      <c r="I125" s="2">
        <f t="shared" ref="I125:L125" si="28">SUM(I122:I124)</f>
        <v>0</v>
      </c>
      <c r="J125" s="2">
        <f t="shared" si="28"/>
        <v>0</v>
      </c>
      <c r="K125" s="2">
        <f t="shared" si="28"/>
        <v>0</v>
      </c>
      <c r="L125" s="2">
        <f t="shared" si="28"/>
        <v>0</v>
      </c>
      <c r="M125" s="19"/>
      <c r="N125" s="19"/>
      <c r="O125" s="19"/>
      <c r="P125" s="19"/>
    </row>
    <row r="126" spans="1:16" x14ac:dyDescent="0.2">
      <c r="J126" s="1"/>
    </row>
    <row r="127" spans="1:16" x14ac:dyDescent="0.2">
      <c r="A127" s="15">
        <v>3</v>
      </c>
      <c r="B127" s="15">
        <v>3631</v>
      </c>
      <c r="C127" s="15">
        <v>5171</v>
      </c>
      <c r="D127" s="15">
        <v>1511000000</v>
      </c>
      <c r="E127" s="15"/>
      <c r="F127" s="15"/>
      <c r="G127" s="15"/>
      <c r="H127" s="16">
        <v>99.683909999999997</v>
      </c>
      <c r="I127" s="16"/>
      <c r="J127" s="1">
        <v>500</v>
      </c>
      <c r="K127" s="16">
        <v>500</v>
      </c>
      <c r="L127" s="17">
        <v>52.261000000000003</v>
      </c>
      <c r="M127" s="18" t="s">
        <v>74</v>
      </c>
      <c r="N127" s="18" t="s">
        <v>75</v>
      </c>
      <c r="O127" s="18" t="s">
        <v>76</v>
      </c>
      <c r="P127" s="18"/>
    </row>
    <row r="128" spans="1:16" x14ac:dyDescent="0.2">
      <c r="A128" s="15">
        <v>3</v>
      </c>
      <c r="B128" s="15">
        <v>3631</v>
      </c>
      <c r="C128" s="15">
        <v>6121</v>
      </c>
      <c r="D128" s="15">
        <v>1511000000</v>
      </c>
      <c r="E128" s="15"/>
      <c r="F128" s="15"/>
      <c r="G128" s="15"/>
      <c r="H128" s="16">
        <v>13175.214470000001</v>
      </c>
      <c r="I128" s="16">
        <v>4233.2492499999998</v>
      </c>
      <c r="J128" s="1">
        <v>1500</v>
      </c>
      <c r="K128" s="16">
        <v>300</v>
      </c>
      <c r="L128" s="17">
        <v>236.23324</v>
      </c>
      <c r="M128" s="18" t="s">
        <v>77</v>
      </c>
      <c r="N128" s="18" t="s">
        <v>75</v>
      </c>
      <c r="O128" s="18" t="s">
        <v>76</v>
      </c>
      <c r="P128" s="18"/>
    </row>
    <row r="129" spans="1:16" x14ac:dyDescent="0.2">
      <c r="J129" s="1"/>
    </row>
    <row r="130" spans="1:16" x14ac:dyDescent="0.2">
      <c r="A130" s="19" t="s">
        <v>75</v>
      </c>
      <c r="B130" s="7"/>
      <c r="C130" s="7"/>
      <c r="D130" s="7"/>
      <c r="E130" s="7"/>
      <c r="F130" s="7"/>
      <c r="G130" s="7"/>
      <c r="H130" s="2">
        <f>SUM(H126:H129)</f>
        <v>13274.898380000001</v>
      </c>
      <c r="I130" s="2">
        <f t="shared" ref="I130:L130" si="29">SUM(I126:I129)</f>
        <v>4233.2492499999998</v>
      </c>
      <c r="J130" s="2">
        <f t="shared" si="29"/>
        <v>2000</v>
      </c>
      <c r="K130" s="2">
        <f t="shared" si="29"/>
        <v>800</v>
      </c>
      <c r="L130" s="2">
        <f t="shared" si="29"/>
        <v>288.49423999999999</v>
      </c>
      <c r="M130" s="19"/>
      <c r="N130" s="19"/>
      <c r="O130" s="19"/>
      <c r="P130" s="19"/>
    </row>
    <row r="131" spans="1:16" x14ac:dyDescent="0.2">
      <c r="J131" s="1"/>
    </row>
    <row r="132" spans="1:16" x14ac:dyDescent="0.2">
      <c r="A132" s="15">
        <v>3</v>
      </c>
      <c r="B132" s="15">
        <v>2212</v>
      </c>
      <c r="C132" s="15">
        <v>5171</v>
      </c>
      <c r="D132" s="15">
        <v>1514000000</v>
      </c>
      <c r="E132" s="15"/>
      <c r="F132" s="15"/>
      <c r="G132" s="15"/>
      <c r="H132" s="16">
        <v>969.71920999999998</v>
      </c>
      <c r="I132" s="16">
        <v>1577.11088</v>
      </c>
      <c r="J132" s="1">
        <v>500</v>
      </c>
      <c r="K132" s="16">
        <v>1970</v>
      </c>
      <c r="L132" s="17">
        <v>142.17500000000001</v>
      </c>
      <c r="M132" s="18" t="s">
        <v>74</v>
      </c>
      <c r="N132" s="18" t="s">
        <v>78</v>
      </c>
      <c r="O132" s="18" t="s">
        <v>34</v>
      </c>
      <c r="P132" s="18"/>
    </row>
    <row r="133" spans="1:16" x14ac:dyDescent="0.2">
      <c r="A133" s="15">
        <v>3</v>
      </c>
      <c r="B133" s="15">
        <v>2212</v>
      </c>
      <c r="C133" s="15">
        <v>6121</v>
      </c>
      <c r="D133" s="15">
        <v>1514000000</v>
      </c>
      <c r="E133" s="15"/>
      <c r="F133" s="15"/>
      <c r="G133" s="15"/>
      <c r="H133" s="16">
        <v>1384.5357100000001</v>
      </c>
      <c r="I133" s="16">
        <v>4745.0395500000004</v>
      </c>
      <c r="J133" s="1">
        <v>4500</v>
      </c>
      <c r="K133" s="16">
        <v>1361</v>
      </c>
      <c r="L133" s="17">
        <v>1233.10815</v>
      </c>
      <c r="M133" s="18" t="s">
        <v>77</v>
      </c>
      <c r="N133" s="18" t="s">
        <v>78</v>
      </c>
      <c r="O133" s="18" t="s">
        <v>34</v>
      </c>
      <c r="P133" s="18"/>
    </row>
    <row r="134" spans="1:16" x14ac:dyDescent="0.2">
      <c r="J134" s="1"/>
    </row>
    <row r="135" spans="1:16" x14ac:dyDescent="0.2">
      <c r="A135" s="19" t="s">
        <v>78</v>
      </c>
      <c r="B135" s="7"/>
      <c r="C135" s="7"/>
      <c r="D135" s="7"/>
      <c r="E135" s="7"/>
      <c r="F135" s="7"/>
      <c r="G135" s="7"/>
      <c r="H135" s="2">
        <f>SUM(H131:H134)</f>
        <v>2354.2549200000003</v>
      </c>
      <c r="I135" s="2">
        <f t="shared" ref="I135:L135" si="30">SUM(I131:I134)</f>
        <v>6322.1504300000006</v>
      </c>
      <c r="J135" s="2">
        <f t="shared" si="30"/>
        <v>5000</v>
      </c>
      <c r="K135" s="2">
        <f t="shared" si="30"/>
        <v>3331</v>
      </c>
      <c r="L135" s="2">
        <f t="shared" si="30"/>
        <v>1375.28315</v>
      </c>
      <c r="M135" s="19"/>
      <c r="N135" s="19"/>
      <c r="O135" s="19"/>
      <c r="P135" s="19"/>
    </row>
    <row r="136" spans="1:16" x14ac:dyDescent="0.2">
      <c r="J136" s="1"/>
    </row>
    <row r="137" spans="1:16" x14ac:dyDescent="0.2">
      <c r="A137" s="15">
        <v>3</v>
      </c>
      <c r="B137" s="15">
        <v>3639</v>
      </c>
      <c r="C137" s="15">
        <v>5123</v>
      </c>
      <c r="D137" s="15">
        <v>1623000000</v>
      </c>
      <c r="E137" s="15"/>
      <c r="F137" s="15"/>
      <c r="G137" s="15"/>
      <c r="H137" s="16"/>
      <c r="I137" s="16"/>
      <c r="J137" s="1">
        <v>50</v>
      </c>
      <c r="K137" s="16">
        <v>50</v>
      </c>
      <c r="L137" s="17">
        <v>47.875120000000003</v>
      </c>
      <c r="M137" s="18" t="s">
        <v>79</v>
      </c>
      <c r="N137" s="18" t="s">
        <v>80</v>
      </c>
      <c r="O137" s="18" t="s">
        <v>26</v>
      </c>
      <c r="P137" s="18"/>
    </row>
    <row r="138" spans="1:16" x14ac:dyDescent="0.2">
      <c r="A138" s="15">
        <v>3</v>
      </c>
      <c r="B138" s="15">
        <v>3639</v>
      </c>
      <c r="C138" s="15">
        <v>5137</v>
      </c>
      <c r="D138" s="15">
        <v>1623000000</v>
      </c>
      <c r="E138" s="15"/>
      <c r="F138" s="15"/>
      <c r="G138" s="15"/>
      <c r="H138" s="16">
        <v>471.21678000000003</v>
      </c>
      <c r="I138" s="16">
        <v>680.36706000000004</v>
      </c>
      <c r="J138" s="1">
        <v>450</v>
      </c>
      <c r="K138" s="16">
        <v>100</v>
      </c>
      <c r="L138" s="17">
        <v>28.754439999999999</v>
      </c>
      <c r="M138" s="18" t="s">
        <v>81</v>
      </c>
      <c r="N138" s="18" t="s">
        <v>80</v>
      </c>
      <c r="O138" s="18" t="s">
        <v>26</v>
      </c>
      <c r="P138" s="18"/>
    </row>
    <row r="139" spans="1:16" x14ac:dyDescent="0.2">
      <c r="J139" s="1"/>
    </row>
    <row r="140" spans="1:16" x14ac:dyDescent="0.2">
      <c r="A140" s="19" t="s">
        <v>80</v>
      </c>
      <c r="B140" s="7"/>
      <c r="C140" s="7"/>
      <c r="D140" s="7"/>
      <c r="E140" s="7"/>
      <c r="F140" s="7"/>
      <c r="G140" s="7"/>
      <c r="H140" s="2">
        <f>SUM(H136:H139)</f>
        <v>471.21678000000003</v>
      </c>
      <c r="I140" s="2">
        <f t="shared" ref="I140:L140" si="31">SUM(I136:I139)</f>
        <v>680.36706000000004</v>
      </c>
      <c r="J140" s="2">
        <f t="shared" si="31"/>
        <v>500</v>
      </c>
      <c r="K140" s="2">
        <f t="shared" si="31"/>
        <v>150</v>
      </c>
      <c r="L140" s="2">
        <f t="shared" si="31"/>
        <v>76.629559999999998</v>
      </c>
      <c r="M140" s="19"/>
      <c r="N140" s="19" t="s">
        <v>80</v>
      </c>
      <c r="O140" s="19"/>
      <c r="P140" s="19"/>
    </row>
    <row r="141" spans="1:16" x14ac:dyDescent="0.2">
      <c r="J141" s="1"/>
    </row>
    <row r="142" spans="1:16" x14ac:dyDescent="0.2">
      <c r="A142" s="15">
        <v>3</v>
      </c>
      <c r="B142" s="15">
        <v>3639</v>
      </c>
      <c r="C142" s="15">
        <v>5123</v>
      </c>
      <c r="D142" s="15">
        <v>1624000000</v>
      </c>
      <c r="E142" s="15"/>
      <c r="F142" s="15"/>
      <c r="G142" s="15"/>
      <c r="H142" s="16"/>
      <c r="I142" s="16"/>
      <c r="J142" s="1">
        <v>100</v>
      </c>
      <c r="K142" s="16">
        <v>15</v>
      </c>
      <c r="L142" s="17">
        <v>8.718</v>
      </c>
      <c r="M142" s="18" t="s">
        <v>79</v>
      </c>
      <c r="N142" s="18" t="s">
        <v>25</v>
      </c>
      <c r="O142" s="18" t="s">
        <v>26</v>
      </c>
      <c r="P142" s="18"/>
    </row>
    <row r="143" spans="1:16" x14ac:dyDescent="0.2">
      <c r="A143" s="15">
        <v>3</v>
      </c>
      <c r="B143" s="15">
        <v>3639</v>
      </c>
      <c r="C143" s="15">
        <v>5171</v>
      </c>
      <c r="D143" s="15">
        <v>1624000000</v>
      </c>
      <c r="E143" s="15"/>
      <c r="F143" s="15"/>
      <c r="G143" s="15"/>
      <c r="H143" s="16">
        <v>3659.4013399999999</v>
      </c>
      <c r="I143" s="16">
        <v>3868.42616</v>
      </c>
      <c r="J143" s="1">
        <v>200</v>
      </c>
      <c r="K143" s="16">
        <v>1547</v>
      </c>
      <c r="L143" s="17">
        <v>297.42716000000001</v>
      </c>
      <c r="M143" s="18" t="s">
        <v>74</v>
      </c>
      <c r="N143" s="18" t="s">
        <v>25</v>
      </c>
      <c r="O143" s="18" t="s">
        <v>26</v>
      </c>
      <c r="P143" s="18"/>
    </row>
    <row r="144" spans="1:16" x14ac:dyDescent="0.2">
      <c r="A144" s="15">
        <v>3</v>
      </c>
      <c r="B144" s="15">
        <v>3639</v>
      </c>
      <c r="C144" s="15">
        <v>6121</v>
      </c>
      <c r="D144" s="15">
        <v>1624000000</v>
      </c>
      <c r="E144" s="15"/>
      <c r="F144" s="15"/>
      <c r="G144" s="15"/>
      <c r="H144" s="16">
        <v>6283.1587</v>
      </c>
      <c r="I144" s="16">
        <v>6265.8374999999996</v>
      </c>
      <c r="J144" s="1">
        <v>1200</v>
      </c>
      <c r="K144" s="16">
        <v>485</v>
      </c>
      <c r="L144" s="17">
        <v>434.51067</v>
      </c>
      <c r="M144" s="18" t="s">
        <v>77</v>
      </c>
      <c r="N144" s="18" t="s">
        <v>25</v>
      </c>
      <c r="O144" s="18" t="s">
        <v>26</v>
      </c>
      <c r="P144" s="18"/>
    </row>
    <row r="145" spans="1:16" x14ac:dyDescent="0.2">
      <c r="A145" s="15">
        <v>3</v>
      </c>
      <c r="B145" s="15">
        <v>3639</v>
      </c>
      <c r="C145" s="15">
        <v>6122</v>
      </c>
      <c r="D145" s="15">
        <v>1624000000</v>
      </c>
      <c r="E145" s="15"/>
      <c r="F145" s="15"/>
      <c r="G145" s="15"/>
      <c r="H145" s="16">
        <v>219.04872</v>
      </c>
      <c r="I145" s="16">
        <v>248.86122</v>
      </c>
      <c r="J145" s="1"/>
      <c r="K145" s="16"/>
      <c r="L145" s="17"/>
      <c r="M145" s="18" t="s">
        <v>82</v>
      </c>
      <c r="N145" s="18" t="s">
        <v>25</v>
      </c>
      <c r="O145" s="18" t="s">
        <v>26</v>
      </c>
      <c r="P145" s="18"/>
    </row>
    <row r="146" spans="1:16" x14ac:dyDescent="0.2">
      <c r="J146" s="1"/>
    </row>
    <row r="147" spans="1:16" x14ac:dyDescent="0.2">
      <c r="A147" s="19" t="s">
        <v>25</v>
      </c>
      <c r="B147" s="7"/>
      <c r="C147" s="7"/>
      <c r="D147" s="7"/>
      <c r="E147" s="7"/>
      <c r="F147" s="7"/>
      <c r="G147" s="7"/>
      <c r="H147" s="2">
        <f>SUM(H141:H146)</f>
        <v>10161.608760000001</v>
      </c>
      <c r="I147" s="2">
        <f t="shared" ref="I147:L147" si="32">SUM(I141:I146)</f>
        <v>10383.124880000001</v>
      </c>
      <c r="J147" s="2">
        <f t="shared" si="32"/>
        <v>1500</v>
      </c>
      <c r="K147" s="2">
        <f t="shared" si="32"/>
        <v>2047</v>
      </c>
      <c r="L147" s="2">
        <f t="shared" si="32"/>
        <v>740.65583000000004</v>
      </c>
      <c r="M147" s="19"/>
      <c r="N147" s="19"/>
      <c r="O147" s="19"/>
      <c r="P147" s="19"/>
    </row>
    <row r="148" spans="1:16" x14ac:dyDescent="0.2">
      <c r="J148" s="1"/>
    </row>
    <row r="149" spans="1:16" x14ac:dyDescent="0.2">
      <c r="A149" s="15">
        <v>3</v>
      </c>
      <c r="B149" s="15">
        <v>3639</v>
      </c>
      <c r="C149" s="15">
        <v>5021</v>
      </c>
      <c r="D149" s="15">
        <v>3909000000</v>
      </c>
      <c r="E149" s="15"/>
      <c r="F149" s="15"/>
      <c r="G149" s="15"/>
      <c r="H149" s="16">
        <v>3500</v>
      </c>
      <c r="I149" s="16"/>
      <c r="J149" s="1"/>
      <c r="K149" s="16"/>
      <c r="L149" s="17"/>
      <c r="M149" s="18" t="s">
        <v>83</v>
      </c>
      <c r="N149" s="18" t="s">
        <v>28</v>
      </c>
      <c r="O149" s="18" t="s">
        <v>26</v>
      </c>
      <c r="P149" s="18"/>
    </row>
    <row r="150" spans="1:16" x14ac:dyDescent="0.2">
      <c r="A150" s="15">
        <v>3</v>
      </c>
      <c r="B150" s="15">
        <v>3639</v>
      </c>
      <c r="C150" s="15">
        <v>5136</v>
      </c>
      <c r="D150" s="15">
        <v>3909000000</v>
      </c>
      <c r="E150" s="15"/>
      <c r="F150" s="15"/>
      <c r="G150" s="15"/>
      <c r="H150" s="16"/>
      <c r="I150" s="16">
        <v>0.34300000000000003</v>
      </c>
      <c r="J150" s="1"/>
      <c r="K150" s="16">
        <v>1</v>
      </c>
      <c r="L150" s="17"/>
      <c r="M150" s="18" t="s">
        <v>84</v>
      </c>
      <c r="N150" s="18" t="s">
        <v>28</v>
      </c>
      <c r="O150" s="18" t="s">
        <v>26</v>
      </c>
      <c r="P150" s="18"/>
    </row>
    <row r="151" spans="1:16" x14ac:dyDescent="0.2">
      <c r="A151" s="15">
        <v>3</v>
      </c>
      <c r="B151" s="15">
        <v>3639</v>
      </c>
      <c r="C151" s="15">
        <v>5139</v>
      </c>
      <c r="D151" s="15">
        <v>3909000000</v>
      </c>
      <c r="E151" s="15"/>
      <c r="F151" s="15"/>
      <c r="G151" s="15"/>
      <c r="H151" s="16">
        <v>520.04503</v>
      </c>
      <c r="I151" s="16">
        <v>54.94896</v>
      </c>
      <c r="J151" s="1"/>
      <c r="K151" s="16">
        <v>200</v>
      </c>
      <c r="L151" s="17">
        <v>121.50103</v>
      </c>
      <c r="M151" s="18" t="s">
        <v>85</v>
      </c>
      <c r="N151" s="18" t="s">
        <v>28</v>
      </c>
      <c r="O151" s="18" t="s">
        <v>26</v>
      </c>
      <c r="P151" s="18"/>
    </row>
    <row r="152" spans="1:16" x14ac:dyDescent="0.2">
      <c r="A152" s="15">
        <v>3</v>
      </c>
      <c r="B152" s="15">
        <v>3639</v>
      </c>
      <c r="C152" s="15">
        <v>5166</v>
      </c>
      <c r="D152" s="15">
        <v>3909000000</v>
      </c>
      <c r="E152" s="15"/>
      <c r="F152" s="15"/>
      <c r="G152" s="15"/>
      <c r="H152" s="16">
        <v>529.45014000000003</v>
      </c>
      <c r="I152" s="16">
        <v>434.59570000000002</v>
      </c>
      <c r="J152" s="1"/>
      <c r="K152" s="16">
        <v>89</v>
      </c>
      <c r="L152" s="17"/>
      <c r="M152" s="18" t="s">
        <v>86</v>
      </c>
      <c r="N152" s="18" t="s">
        <v>28</v>
      </c>
      <c r="O152" s="18" t="s">
        <v>26</v>
      </c>
      <c r="P152" s="18"/>
    </row>
    <row r="153" spans="1:16" x14ac:dyDescent="0.2">
      <c r="A153" s="15">
        <v>3</v>
      </c>
      <c r="B153" s="15">
        <v>3639</v>
      </c>
      <c r="C153" s="15">
        <v>5168</v>
      </c>
      <c r="D153" s="15">
        <v>3909000000</v>
      </c>
      <c r="E153" s="15"/>
      <c r="F153" s="15"/>
      <c r="G153" s="15"/>
      <c r="H153" s="16"/>
      <c r="I153" s="16">
        <v>36.299999999999997</v>
      </c>
      <c r="J153" s="1"/>
      <c r="K153" s="16"/>
      <c r="L153" s="17"/>
      <c r="M153" s="18" t="s">
        <v>87</v>
      </c>
      <c r="N153" s="18" t="s">
        <v>28</v>
      </c>
      <c r="O153" s="18" t="s">
        <v>26</v>
      </c>
      <c r="P153" s="18"/>
    </row>
    <row r="154" spans="1:16" x14ac:dyDescent="0.2">
      <c r="A154" s="15">
        <v>3</v>
      </c>
      <c r="B154" s="15">
        <v>3639</v>
      </c>
      <c r="C154" s="15">
        <v>5169</v>
      </c>
      <c r="D154" s="15">
        <v>3909000000</v>
      </c>
      <c r="E154" s="15"/>
      <c r="F154" s="15"/>
      <c r="G154" s="15"/>
      <c r="H154" s="16">
        <v>2887.61474</v>
      </c>
      <c r="I154" s="16">
        <v>2222.1084000000001</v>
      </c>
      <c r="J154" s="1"/>
      <c r="K154" s="16">
        <v>2346</v>
      </c>
      <c r="L154" s="17">
        <v>841.05557999999996</v>
      </c>
      <c r="M154" s="18" t="s">
        <v>88</v>
      </c>
      <c r="N154" s="18" t="s">
        <v>28</v>
      </c>
      <c r="O154" s="18" t="s">
        <v>26</v>
      </c>
      <c r="P154" s="18"/>
    </row>
    <row r="155" spans="1:16" x14ac:dyDescent="0.2">
      <c r="A155" s="15">
        <v>3</v>
      </c>
      <c r="B155" s="15">
        <v>3639</v>
      </c>
      <c r="C155" s="15">
        <v>5172</v>
      </c>
      <c r="D155" s="15">
        <v>3909000000</v>
      </c>
      <c r="E155" s="15"/>
      <c r="F155" s="15"/>
      <c r="G155" s="15"/>
      <c r="H155" s="16">
        <v>51.468870000000003</v>
      </c>
      <c r="I155" s="16">
        <v>61.826160000000002</v>
      </c>
      <c r="J155" s="1"/>
      <c r="K155" s="16"/>
      <c r="L155" s="17"/>
      <c r="M155" s="18" t="s">
        <v>89</v>
      </c>
      <c r="N155" s="18" t="s">
        <v>28</v>
      </c>
      <c r="O155" s="18" t="s">
        <v>26</v>
      </c>
      <c r="P155" s="18"/>
    </row>
    <row r="156" spans="1:16" x14ac:dyDescent="0.2">
      <c r="A156" s="15">
        <v>3</v>
      </c>
      <c r="B156" s="15">
        <v>3639</v>
      </c>
      <c r="C156" s="15">
        <v>5175</v>
      </c>
      <c r="D156" s="15">
        <v>3909000000</v>
      </c>
      <c r="E156" s="15"/>
      <c r="F156" s="15"/>
      <c r="G156" s="15"/>
      <c r="H156" s="16">
        <v>31.436499999999999</v>
      </c>
      <c r="I156" s="16">
        <v>23.021999999999998</v>
      </c>
      <c r="J156" s="1"/>
      <c r="K156" s="16">
        <v>10</v>
      </c>
      <c r="L156" s="17">
        <v>8.7149999999999999</v>
      </c>
      <c r="M156" s="18" t="s">
        <v>90</v>
      </c>
      <c r="N156" s="18" t="s">
        <v>28</v>
      </c>
      <c r="O156" s="18" t="s">
        <v>26</v>
      </c>
      <c r="P156" s="18"/>
    </row>
    <row r="157" spans="1:16" x14ac:dyDescent="0.2">
      <c r="A157" s="15">
        <v>3</v>
      </c>
      <c r="B157" s="15">
        <v>3639</v>
      </c>
      <c r="C157" s="15">
        <v>6121</v>
      </c>
      <c r="D157" s="15">
        <v>3909000000</v>
      </c>
      <c r="E157" s="15"/>
      <c r="F157" s="15"/>
      <c r="G157" s="15"/>
      <c r="H157" s="16">
        <v>17472.301189999998</v>
      </c>
      <c r="I157" s="16">
        <v>11129.70652</v>
      </c>
      <c r="J157" s="1"/>
      <c r="K157" s="16">
        <v>4233</v>
      </c>
      <c r="L157" s="17">
        <v>2250.6575800000001</v>
      </c>
      <c r="M157" s="18" t="s">
        <v>77</v>
      </c>
      <c r="N157" s="18" t="s">
        <v>28</v>
      </c>
      <c r="O157" s="18" t="s">
        <v>26</v>
      </c>
      <c r="P157" s="18"/>
    </row>
    <row r="158" spans="1:16" x14ac:dyDescent="0.2">
      <c r="A158" s="15">
        <v>3</v>
      </c>
      <c r="B158" s="15">
        <v>3639</v>
      </c>
      <c r="C158" s="15">
        <v>6122</v>
      </c>
      <c r="D158" s="15">
        <v>3909000000</v>
      </c>
      <c r="E158" s="15"/>
      <c r="F158" s="15"/>
      <c r="G158" s="15"/>
      <c r="H158" s="16"/>
      <c r="I158" s="16">
        <v>264.9658</v>
      </c>
      <c r="J158" s="1"/>
      <c r="K158" s="16"/>
      <c r="L158" s="17"/>
      <c r="M158" s="18" t="s">
        <v>82</v>
      </c>
      <c r="N158" s="18" t="s">
        <v>28</v>
      </c>
      <c r="O158" s="18" t="s">
        <v>26</v>
      </c>
      <c r="P158" s="18"/>
    </row>
    <row r="159" spans="1:16" x14ac:dyDescent="0.2">
      <c r="J159" s="1"/>
    </row>
    <row r="160" spans="1:16" x14ac:dyDescent="0.2">
      <c r="A160" s="19" t="s">
        <v>28</v>
      </c>
      <c r="B160" s="7"/>
      <c r="C160" s="7"/>
      <c r="D160" s="7"/>
      <c r="E160" s="7"/>
      <c r="F160" s="7"/>
      <c r="G160" s="7"/>
      <c r="H160" s="2">
        <f>SUM(H148:H159)</f>
        <v>24992.316469999998</v>
      </c>
      <c r="I160" s="2">
        <f t="shared" ref="I160:L160" si="33">SUM(I148:I159)</f>
        <v>14227.81654</v>
      </c>
      <c r="J160" s="2">
        <f t="shared" si="33"/>
        <v>0</v>
      </c>
      <c r="K160" s="2">
        <f t="shared" si="33"/>
        <v>6879</v>
      </c>
      <c r="L160" s="2">
        <f t="shared" si="33"/>
        <v>3221.9291899999998</v>
      </c>
      <c r="M160" s="19"/>
      <c r="N160" s="19"/>
      <c r="O160" s="19"/>
      <c r="P160" s="19"/>
    </row>
    <row r="161" spans="1:16" x14ac:dyDescent="0.2">
      <c r="J161" s="1"/>
    </row>
    <row r="162" spans="1:16" x14ac:dyDescent="0.2">
      <c r="A162" s="15">
        <v>3</v>
      </c>
      <c r="B162" s="15">
        <v>3639</v>
      </c>
      <c r="C162" s="15">
        <v>5137</v>
      </c>
      <c r="D162" s="15">
        <v>31410000000</v>
      </c>
      <c r="E162" s="15"/>
      <c r="F162" s="15"/>
      <c r="G162" s="15"/>
      <c r="H162" s="16"/>
      <c r="I162" s="16">
        <v>12.289</v>
      </c>
      <c r="J162" s="1"/>
      <c r="K162" s="16">
        <v>0</v>
      </c>
      <c r="L162" s="17"/>
      <c r="M162" s="18" t="s">
        <v>81</v>
      </c>
      <c r="N162" s="18" t="s">
        <v>91</v>
      </c>
      <c r="O162" s="18" t="s">
        <v>26</v>
      </c>
      <c r="P162" s="18"/>
    </row>
    <row r="163" spans="1:16" x14ac:dyDescent="0.2">
      <c r="A163" s="15">
        <v>3</v>
      </c>
      <c r="B163" s="15">
        <v>3639</v>
      </c>
      <c r="C163" s="15">
        <v>5161</v>
      </c>
      <c r="D163" s="15">
        <v>31410000000</v>
      </c>
      <c r="E163" s="15"/>
      <c r="F163" s="15"/>
      <c r="G163" s="15"/>
      <c r="H163" s="16">
        <v>8.2000000000000003E-2</v>
      </c>
      <c r="I163" s="16"/>
      <c r="J163" s="1"/>
      <c r="K163" s="16">
        <v>1</v>
      </c>
      <c r="L163" s="17"/>
      <c r="M163" s="18" t="s">
        <v>92</v>
      </c>
      <c r="N163" s="18" t="s">
        <v>91</v>
      </c>
      <c r="O163" s="18" t="s">
        <v>26</v>
      </c>
      <c r="P163" s="18"/>
    </row>
    <row r="164" spans="1:16" x14ac:dyDescent="0.2">
      <c r="A164" s="15">
        <v>3</v>
      </c>
      <c r="B164" s="15">
        <v>3639</v>
      </c>
      <c r="C164" s="15">
        <v>5169</v>
      </c>
      <c r="D164" s="15">
        <v>31410000000</v>
      </c>
      <c r="E164" s="15"/>
      <c r="F164" s="15"/>
      <c r="G164" s="15"/>
      <c r="H164" s="16">
        <v>474.78334999999998</v>
      </c>
      <c r="I164" s="16">
        <v>32.131399999999999</v>
      </c>
      <c r="J164" s="1">
        <v>50</v>
      </c>
      <c r="K164" s="16">
        <v>17</v>
      </c>
      <c r="L164" s="17">
        <v>6.9720000000000004</v>
      </c>
      <c r="M164" s="18" t="s">
        <v>88</v>
      </c>
      <c r="N164" s="18" t="s">
        <v>91</v>
      </c>
      <c r="O164" s="18" t="s">
        <v>26</v>
      </c>
      <c r="P164" s="18"/>
    </row>
    <row r="165" spans="1:16" x14ac:dyDescent="0.2">
      <c r="A165" s="15">
        <v>3</v>
      </c>
      <c r="B165" s="15">
        <v>3639</v>
      </c>
      <c r="C165" s="15">
        <v>5171</v>
      </c>
      <c r="D165" s="15">
        <v>31410000000</v>
      </c>
      <c r="E165" s="15"/>
      <c r="F165" s="15"/>
      <c r="G165" s="15"/>
      <c r="H165" s="16">
        <v>40.183999999999997</v>
      </c>
      <c r="I165" s="16">
        <v>8.3013399999999997</v>
      </c>
      <c r="J165" s="1">
        <v>20</v>
      </c>
      <c r="K165" s="16">
        <v>0</v>
      </c>
      <c r="L165" s="17"/>
      <c r="M165" s="18" t="s">
        <v>74</v>
      </c>
      <c r="N165" s="18" t="s">
        <v>91</v>
      </c>
      <c r="O165" s="18" t="s">
        <v>26</v>
      </c>
      <c r="P165" s="18"/>
    </row>
    <row r="166" spans="1:16" x14ac:dyDescent="0.2">
      <c r="A166" s="15">
        <v>3</v>
      </c>
      <c r="B166" s="15">
        <v>3639</v>
      </c>
      <c r="C166" s="15">
        <v>5363</v>
      </c>
      <c r="D166" s="15">
        <v>31410000000</v>
      </c>
      <c r="E166" s="15"/>
      <c r="F166" s="15"/>
      <c r="G166" s="15"/>
      <c r="H166" s="16">
        <v>21</v>
      </c>
      <c r="I166" s="16">
        <v>5</v>
      </c>
      <c r="J166" s="1">
        <v>10</v>
      </c>
      <c r="K166" s="16">
        <v>5</v>
      </c>
      <c r="L166" s="17">
        <v>5</v>
      </c>
      <c r="M166" s="18" t="s">
        <v>72</v>
      </c>
      <c r="N166" s="18" t="s">
        <v>91</v>
      </c>
      <c r="O166" s="18" t="s">
        <v>26</v>
      </c>
      <c r="P166" s="18"/>
    </row>
    <row r="167" spans="1:16" x14ac:dyDescent="0.2">
      <c r="A167" s="15">
        <v>3</v>
      </c>
      <c r="B167" s="15">
        <v>3639</v>
      </c>
      <c r="C167" s="15">
        <v>5904</v>
      </c>
      <c r="D167" s="15">
        <v>31410000000</v>
      </c>
      <c r="E167" s="15"/>
      <c r="F167" s="15"/>
      <c r="G167" s="15"/>
      <c r="H167" s="16"/>
      <c r="I167" s="16"/>
      <c r="J167" s="1">
        <v>10</v>
      </c>
      <c r="K167" s="16">
        <v>10</v>
      </c>
      <c r="L167" s="17">
        <v>10</v>
      </c>
      <c r="M167" s="18" t="s">
        <v>93</v>
      </c>
      <c r="N167" s="18" t="s">
        <v>91</v>
      </c>
      <c r="O167" s="18" t="s">
        <v>26</v>
      </c>
      <c r="P167" s="18"/>
    </row>
    <row r="168" spans="1:16" x14ac:dyDescent="0.2">
      <c r="A168" s="15">
        <v>3</v>
      </c>
      <c r="B168" s="15">
        <v>6399</v>
      </c>
      <c r="C168" s="15">
        <v>5362</v>
      </c>
      <c r="D168" s="15">
        <v>31410000000</v>
      </c>
      <c r="E168" s="15"/>
      <c r="F168" s="15"/>
      <c r="G168" s="15"/>
      <c r="H168" s="16">
        <v>6.7</v>
      </c>
      <c r="I168" s="16"/>
      <c r="J168" s="1">
        <v>10</v>
      </c>
      <c r="K168" s="16">
        <v>0</v>
      </c>
      <c r="L168" s="17"/>
      <c r="M168" s="18" t="s">
        <v>94</v>
      </c>
      <c r="N168" s="18" t="s">
        <v>91</v>
      </c>
      <c r="O168" s="18" t="s">
        <v>95</v>
      </c>
      <c r="P168" s="18"/>
    </row>
    <row r="169" spans="1:16" x14ac:dyDescent="0.2">
      <c r="J169" s="1"/>
    </row>
    <row r="170" spans="1:16" x14ac:dyDescent="0.2">
      <c r="A170" s="19" t="s">
        <v>91</v>
      </c>
      <c r="B170" s="7"/>
      <c r="C170" s="7"/>
      <c r="D170" s="7"/>
      <c r="E170" s="7"/>
      <c r="F170" s="7"/>
      <c r="G170" s="7"/>
      <c r="H170" s="2">
        <f>SUM(H161:H169)</f>
        <v>542.74935000000005</v>
      </c>
      <c r="I170" s="2">
        <f t="shared" ref="I170:L170" si="34">SUM(I161:I169)</f>
        <v>57.721739999999997</v>
      </c>
      <c r="J170" s="2">
        <f t="shared" si="34"/>
        <v>100</v>
      </c>
      <c r="K170" s="2">
        <f t="shared" si="34"/>
        <v>33</v>
      </c>
      <c r="L170" s="2">
        <f t="shared" si="34"/>
        <v>21.972000000000001</v>
      </c>
      <c r="M170" s="19"/>
      <c r="N170" s="19"/>
      <c r="O170" s="19"/>
      <c r="P170" s="19"/>
    </row>
    <row r="171" spans="1:16" x14ac:dyDescent="0.2">
      <c r="J171" s="1"/>
    </row>
    <row r="172" spans="1:16" x14ac:dyDescent="0.2">
      <c r="A172" s="15">
        <v>3</v>
      </c>
      <c r="B172" s="15">
        <v>3635</v>
      </c>
      <c r="C172" s="15">
        <v>5166</v>
      </c>
      <c r="D172" s="15">
        <v>31705000000</v>
      </c>
      <c r="E172" s="15"/>
      <c r="F172" s="15"/>
      <c r="G172" s="15"/>
      <c r="H172" s="16">
        <v>784.08</v>
      </c>
      <c r="I172" s="16">
        <v>355.13499999999999</v>
      </c>
      <c r="J172" s="1">
        <v>1500</v>
      </c>
      <c r="K172" s="16">
        <v>1560</v>
      </c>
      <c r="L172" s="17">
        <v>484</v>
      </c>
      <c r="M172" s="18" t="s">
        <v>86</v>
      </c>
      <c r="N172" s="18" t="s">
        <v>96</v>
      </c>
      <c r="O172" s="18" t="s">
        <v>96</v>
      </c>
      <c r="P172" s="18"/>
    </row>
    <row r="173" spans="1:16" x14ac:dyDescent="0.2">
      <c r="J173" s="1"/>
    </row>
    <row r="174" spans="1:16" x14ac:dyDescent="0.2">
      <c r="A174" s="19" t="s">
        <v>96</v>
      </c>
      <c r="B174" s="7"/>
      <c r="C174" s="7"/>
      <c r="D174" s="7"/>
      <c r="E174" s="7"/>
      <c r="F174" s="7"/>
      <c r="G174" s="7"/>
      <c r="H174" s="2">
        <f>SUM(H171:H173)</f>
        <v>784.08</v>
      </c>
      <c r="I174" s="2">
        <f t="shared" ref="I174:L174" si="35">SUM(I171:I173)</f>
        <v>355.13499999999999</v>
      </c>
      <c r="J174" s="2">
        <f t="shared" si="35"/>
        <v>1500</v>
      </c>
      <c r="K174" s="2">
        <f t="shared" si="35"/>
        <v>1560</v>
      </c>
      <c r="L174" s="2">
        <f t="shared" si="35"/>
        <v>484</v>
      </c>
      <c r="M174" s="19"/>
      <c r="N174" s="19"/>
      <c r="O174" s="19"/>
      <c r="P174" s="19"/>
    </row>
    <row r="175" spans="1:16" x14ac:dyDescent="0.2">
      <c r="J175" s="1"/>
    </row>
    <row r="176" spans="1:16" x14ac:dyDescent="0.2">
      <c r="A176" s="15">
        <v>3</v>
      </c>
      <c r="B176" s="15">
        <v>3639</v>
      </c>
      <c r="C176" s="15">
        <v>5171</v>
      </c>
      <c r="D176" s="15">
        <v>31711000000</v>
      </c>
      <c r="E176" s="15"/>
      <c r="F176" s="15"/>
      <c r="G176" s="15"/>
      <c r="H176" s="16">
        <v>1881.7850699999999</v>
      </c>
      <c r="I176" s="16"/>
      <c r="J176" s="1"/>
      <c r="K176" s="16"/>
      <c r="L176" s="17"/>
      <c r="M176" s="18" t="s">
        <v>74</v>
      </c>
      <c r="N176" s="18" t="s">
        <v>97</v>
      </c>
      <c r="O176" s="18" t="s">
        <v>26</v>
      </c>
      <c r="P176" s="18"/>
    </row>
    <row r="177" spans="1:16" x14ac:dyDescent="0.2">
      <c r="A177" s="15">
        <v>3</v>
      </c>
      <c r="B177" s="15">
        <v>3639</v>
      </c>
      <c r="C177" s="15">
        <v>6121</v>
      </c>
      <c r="D177" s="15">
        <v>31711000000</v>
      </c>
      <c r="E177" s="15"/>
      <c r="F177" s="15"/>
      <c r="G177" s="15"/>
      <c r="H177" s="16">
        <v>1923.6378299999999</v>
      </c>
      <c r="I177" s="16"/>
      <c r="J177" s="1"/>
      <c r="K177" s="16"/>
      <c r="L177" s="17"/>
      <c r="M177" s="18" t="s">
        <v>77</v>
      </c>
      <c r="N177" s="18" t="s">
        <v>97</v>
      </c>
      <c r="O177" s="18" t="s">
        <v>26</v>
      </c>
      <c r="P177" s="18"/>
    </row>
    <row r="178" spans="1:16" x14ac:dyDescent="0.2">
      <c r="J178" s="1"/>
    </row>
    <row r="179" spans="1:16" x14ac:dyDescent="0.2">
      <c r="A179" s="19" t="s">
        <v>97</v>
      </c>
      <c r="B179" s="7"/>
      <c r="C179" s="7"/>
      <c r="D179" s="7"/>
      <c r="E179" s="7"/>
      <c r="F179" s="7"/>
      <c r="G179" s="7"/>
      <c r="H179" s="2">
        <f>SUM(H175:H178)</f>
        <v>3805.4228999999996</v>
      </c>
      <c r="I179" s="2">
        <f t="shared" ref="I179:L179" si="36">SUM(I175:I178)</f>
        <v>0</v>
      </c>
      <c r="J179" s="2">
        <f t="shared" si="36"/>
        <v>0</v>
      </c>
      <c r="K179" s="2">
        <f t="shared" si="36"/>
        <v>0</v>
      </c>
      <c r="L179" s="2">
        <f t="shared" si="36"/>
        <v>0</v>
      </c>
      <c r="M179" s="19"/>
      <c r="N179" s="19"/>
      <c r="O179" s="19"/>
      <c r="P179" s="19"/>
    </row>
    <row r="180" spans="1:16" x14ac:dyDescent="0.2">
      <c r="J180" s="1"/>
    </row>
    <row r="181" spans="1:16" x14ac:dyDescent="0.2">
      <c r="A181" s="15">
        <v>3</v>
      </c>
      <c r="B181" s="15">
        <v>3421</v>
      </c>
      <c r="C181" s="15">
        <v>5137</v>
      </c>
      <c r="D181" s="15">
        <v>31809000000</v>
      </c>
      <c r="E181" s="15"/>
      <c r="F181" s="15"/>
      <c r="G181" s="15"/>
      <c r="H181" s="16">
        <v>378.66800000000001</v>
      </c>
      <c r="I181" s="16"/>
      <c r="J181" s="1"/>
      <c r="K181" s="16"/>
      <c r="L181" s="17"/>
      <c r="M181" s="18" t="s">
        <v>81</v>
      </c>
      <c r="N181" s="18" t="s">
        <v>29</v>
      </c>
      <c r="O181" s="18" t="s">
        <v>30</v>
      </c>
      <c r="P181" s="18"/>
    </row>
    <row r="182" spans="1:16" x14ac:dyDescent="0.2">
      <c r="A182" s="15">
        <v>3</v>
      </c>
      <c r="B182" s="15">
        <v>3421</v>
      </c>
      <c r="C182" s="15">
        <v>6121</v>
      </c>
      <c r="D182" s="15">
        <v>31809000000</v>
      </c>
      <c r="E182" s="15"/>
      <c r="F182" s="15"/>
      <c r="G182" s="15"/>
      <c r="H182" s="16">
        <v>244.18770000000001</v>
      </c>
      <c r="I182" s="16"/>
      <c r="J182" s="1"/>
      <c r="K182" s="16"/>
      <c r="L182" s="17"/>
      <c r="M182" s="18" t="s">
        <v>77</v>
      </c>
      <c r="N182" s="18" t="s">
        <v>29</v>
      </c>
      <c r="O182" s="18" t="s">
        <v>30</v>
      </c>
      <c r="P182" s="18"/>
    </row>
    <row r="183" spans="1:16" x14ac:dyDescent="0.2">
      <c r="A183" s="15">
        <v>3</v>
      </c>
      <c r="B183" s="15">
        <v>3421</v>
      </c>
      <c r="C183" s="15">
        <v>6122</v>
      </c>
      <c r="D183" s="15">
        <v>31809000000</v>
      </c>
      <c r="E183" s="15"/>
      <c r="F183" s="15"/>
      <c r="G183" s="15"/>
      <c r="H183" s="16">
        <v>107.206</v>
      </c>
      <c r="I183" s="16"/>
      <c r="J183" s="1"/>
      <c r="K183" s="16"/>
      <c r="L183" s="17"/>
      <c r="M183" s="18" t="s">
        <v>82</v>
      </c>
      <c r="N183" s="18" t="s">
        <v>29</v>
      </c>
      <c r="O183" s="18" t="s">
        <v>30</v>
      </c>
      <c r="P183" s="18"/>
    </row>
    <row r="184" spans="1:16" x14ac:dyDescent="0.2">
      <c r="J184" s="1"/>
    </row>
    <row r="185" spans="1:16" x14ac:dyDescent="0.2">
      <c r="A185" s="19" t="s">
        <v>29</v>
      </c>
      <c r="B185" s="7"/>
      <c r="C185" s="7"/>
      <c r="D185" s="7"/>
      <c r="E185" s="7"/>
      <c r="F185" s="7"/>
      <c r="G185" s="7"/>
      <c r="H185" s="2">
        <f>SUM(H180:H184)</f>
        <v>730.06170000000009</v>
      </c>
      <c r="I185" s="2">
        <f t="shared" ref="I185:L185" si="37">SUM(I180:I184)</f>
        <v>0</v>
      </c>
      <c r="J185" s="2">
        <f t="shared" si="37"/>
        <v>0</v>
      </c>
      <c r="K185" s="2">
        <f t="shared" si="37"/>
        <v>0</v>
      </c>
      <c r="L185" s="2">
        <f t="shared" si="37"/>
        <v>0</v>
      </c>
      <c r="M185" s="19"/>
      <c r="N185" s="19"/>
      <c r="O185" s="19"/>
      <c r="P185" s="19"/>
    </row>
    <row r="186" spans="1:16" x14ac:dyDescent="0.2">
      <c r="J186" s="1"/>
    </row>
    <row r="187" spans="1:16" x14ac:dyDescent="0.2">
      <c r="A187" s="15">
        <v>3</v>
      </c>
      <c r="B187" s="15">
        <v>3639</v>
      </c>
      <c r="C187" s="15">
        <v>6125</v>
      </c>
      <c r="D187" s="15">
        <v>31833000000</v>
      </c>
      <c r="E187" s="15"/>
      <c r="F187" s="15"/>
      <c r="G187" s="15"/>
      <c r="H187" s="16">
        <v>660.45019000000002</v>
      </c>
      <c r="I187" s="16">
        <v>0</v>
      </c>
      <c r="J187" s="1"/>
      <c r="K187" s="16">
        <v>100</v>
      </c>
      <c r="L187" s="17"/>
      <c r="M187" s="18" t="s">
        <v>98</v>
      </c>
      <c r="N187" s="18" t="s">
        <v>99</v>
      </c>
      <c r="O187" s="18" t="s">
        <v>26</v>
      </c>
      <c r="P187" s="18"/>
    </row>
    <row r="188" spans="1:16" x14ac:dyDescent="0.2">
      <c r="J188" s="1"/>
    </row>
    <row r="189" spans="1:16" x14ac:dyDescent="0.2">
      <c r="A189" s="19" t="s">
        <v>99</v>
      </c>
      <c r="B189" s="7"/>
      <c r="C189" s="7"/>
      <c r="D189" s="7"/>
      <c r="E189" s="7"/>
      <c r="F189" s="7"/>
      <c r="G189" s="7"/>
      <c r="H189" s="2">
        <f>SUM(H186:H188)</f>
        <v>660.45019000000002</v>
      </c>
      <c r="I189" s="2">
        <f t="shared" ref="I189:L189" si="38">SUM(I186:I188)</f>
        <v>0</v>
      </c>
      <c r="J189" s="2">
        <f t="shared" si="38"/>
        <v>0</v>
      </c>
      <c r="K189" s="2">
        <f t="shared" si="38"/>
        <v>100</v>
      </c>
      <c r="L189" s="2">
        <f t="shared" si="38"/>
        <v>0</v>
      </c>
      <c r="M189" s="19"/>
      <c r="N189" s="19"/>
      <c r="O189" s="19"/>
      <c r="P189" s="19"/>
    </row>
    <row r="190" spans="1:16" x14ac:dyDescent="0.2">
      <c r="J190" s="1"/>
    </row>
    <row r="191" spans="1:16" x14ac:dyDescent="0.2">
      <c r="A191" s="15">
        <v>3</v>
      </c>
      <c r="B191" s="15">
        <v>3639</v>
      </c>
      <c r="C191" s="15">
        <v>6119</v>
      </c>
      <c r="D191" s="15">
        <v>31928000000</v>
      </c>
      <c r="E191" s="15"/>
      <c r="F191" s="15"/>
      <c r="G191" s="15"/>
      <c r="H191" s="16">
        <v>635.65200000000004</v>
      </c>
      <c r="I191" s="16"/>
      <c r="J191" s="1"/>
      <c r="K191" s="16"/>
      <c r="L191" s="17"/>
      <c r="M191" s="18" t="s">
        <v>100</v>
      </c>
      <c r="N191" s="18" t="s">
        <v>101</v>
      </c>
      <c r="O191" s="18" t="s">
        <v>26</v>
      </c>
      <c r="P191" s="18"/>
    </row>
    <row r="192" spans="1:16" x14ac:dyDescent="0.2">
      <c r="A192" s="15">
        <v>3</v>
      </c>
      <c r="B192" s="15">
        <v>3639</v>
      </c>
      <c r="C192" s="15">
        <v>6121</v>
      </c>
      <c r="D192" s="15">
        <v>31928000000</v>
      </c>
      <c r="E192" s="15"/>
      <c r="F192" s="15"/>
      <c r="G192" s="15"/>
      <c r="H192" s="16">
        <v>290.39999999999998</v>
      </c>
      <c r="I192" s="16"/>
      <c r="J192" s="1"/>
      <c r="K192" s="16"/>
      <c r="L192" s="17"/>
      <c r="M192" s="18" t="s">
        <v>77</v>
      </c>
      <c r="N192" s="18" t="s">
        <v>101</v>
      </c>
      <c r="O192" s="18" t="s">
        <v>26</v>
      </c>
      <c r="P192" s="18"/>
    </row>
    <row r="193" spans="1:16" x14ac:dyDescent="0.2">
      <c r="J193" s="1"/>
    </row>
    <row r="194" spans="1:16" x14ac:dyDescent="0.2">
      <c r="A194" s="19" t="s">
        <v>101</v>
      </c>
      <c r="B194" s="7"/>
      <c r="C194" s="7"/>
      <c r="D194" s="7"/>
      <c r="E194" s="7"/>
      <c r="F194" s="7"/>
      <c r="G194" s="7"/>
      <c r="H194" s="2">
        <f>SUM(H190:H193)</f>
        <v>926.05200000000002</v>
      </c>
      <c r="I194" s="2">
        <f t="shared" ref="I194:L194" si="39">SUM(I190:I193)</f>
        <v>0</v>
      </c>
      <c r="J194" s="2">
        <f t="shared" si="39"/>
        <v>0</v>
      </c>
      <c r="K194" s="2">
        <f t="shared" si="39"/>
        <v>0</v>
      </c>
      <c r="L194" s="2">
        <f t="shared" si="39"/>
        <v>0</v>
      </c>
      <c r="M194" s="19"/>
      <c r="N194" s="19"/>
      <c r="O194" s="19"/>
      <c r="P194" s="19"/>
    </row>
    <row r="195" spans="1:16" x14ac:dyDescent="0.2">
      <c r="J195" s="1"/>
    </row>
    <row r="196" spans="1:16" x14ac:dyDescent="0.2">
      <c r="A196" s="15">
        <v>3</v>
      </c>
      <c r="B196" s="15">
        <v>2212</v>
      </c>
      <c r="C196" s="15">
        <v>5169</v>
      </c>
      <c r="D196" s="15">
        <v>32002000000</v>
      </c>
      <c r="E196" s="15"/>
      <c r="F196" s="15"/>
      <c r="G196" s="15"/>
      <c r="H196" s="16">
        <v>817.77800000000002</v>
      </c>
      <c r="I196" s="16">
        <v>98.851920000000007</v>
      </c>
      <c r="J196" s="1">
        <v>100</v>
      </c>
      <c r="K196" s="16">
        <v>500</v>
      </c>
      <c r="L196" s="17">
        <v>148.1645</v>
      </c>
      <c r="M196" s="18" t="s">
        <v>88</v>
      </c>
      <c r="N196" s="18" t="s">
        <v>102</v>
      </c>
      <c r="O196" s="18" t="s">
        <v>34</v>
      </c>
      <c r="P196" s="18"/>
    </row>
    <row r="197" spans="1:16" x14ac:dyDescent="0.2">
      <c r="A197" s="15">
        <v>3</v>
      </c>
      <c r="B197" s="15">
        <v>2212</v>
      </c>
      <c r="C197" s="15">
        <v>5171</v>
      </c>
      <c r="D197" s="15">
        <v>32002000000</v>
      </c>
      <c r="E197" s="15"/>
      <c r="F197" s="15"/>
      <c r="G197" s="15"/>
      <c r="H197" s="16">
        <v>23872.309010000001</v>
      </c>
      <c r="I197" s="16">
        <v>8799.4570800000001</v>
      </c>
      <c r="J197" s="1">
        <v>2100</v>
      </c>
      <c r="K197" s="16">
        <v>24133</v>
      </c>
      <c r="L197" s="17">
        <v>4134.2752</v>
      </c>
      <c r="M197" s="18" t="s">
        <v>74</v>
      </c>
      <c r="N197" s="18" t="s">
        <v>102</v>
      </c>
      <c r="O197" s="18" t="s">
        <v>34</v>
      </c>
      <c r="P197" s="18"/>
    </row>
    <row r="198" spans="1:16" x14ac:dyDescent="0.2">
      <c r="J198" s="1"/>
    </row>
    <row r="199" spans="1:16" x14ac:dyDescent="0.2">
      <c r="A199" s="19" t="s">
        <v>102</v>
      </c>
      <c r="B199" s="7"/>
      <c r="C199" s="7"/>
      <c r="D199" s="7"/>
      <c r="E199" s="7"/>
      <c r="F199" s="7"/>
      <c r="G199" s="7"/>
      <c r="H199" s="2">
        <f>SUM(H195:H198)</f>
        <v>24690.087009999999</v>
      </c>
      <c r="I199" s="2">
        <f t="shared" ref="I199:L199" si="40">SUM(I195:I198)</f>
        <v>8898.3089999999993</v>
      </c>
      <c r="J199" s="2">
        <f t="shared" si="40"/>
        <v>2200</v>
      </c>
      <c r="K199" s="2">
        <f t="shared" si="40"/>
        <v>24633</v>
      </c>
      <c r="L199" s="2">
        <f t="shared" si="40"/>
        <v>4282.4396999999999</v>
      </c>
      <c r="M199" s="19"/>
      <c r="N199" s="19"/>
      <c r="O199" s="19"/>
      <c r="P199" s="19"/>
    </row>
    <row r="200" spans="1:16" x14ac:dyDescent="0.2">
      <c r="J200" s="1"/>
    </row>
    <row r="201" spans="1:16" x14ac:dyDescent="0.2">
      <c r="A201" s="15">
        <v>3</v>
      </c>
      <c r="B201" s="15">
        <v>3639</v>
      </c>
      <c r="C201" s="15">
        <v>5191</v>
      </c>
      <c r="D201" s="15">
        <v>32004000000</v>
      </c>
      <c r="E201" s="15"/>
      <c r="F201" s="15"/>
      <c r="G201" s="15"/>
      <c r="H201" s="16"/>
      <c r="I201" s="16"/>
      <c r="J201" s="1"/>
      <c r="K201" s="16">
        <v>1122</v>
      </c>
      <c r="L201" s="17">
        <v>1121.27943</v>
      </c>
      <c r="M201" s="18" t="s">
        <v>103</v>
      </c>
      <c r="N201" s="18" t="s">
        <v>31</v>
      </c>
      <c r="O201" s="18" t="s">
        <v>26</v>
      </c>
      <c r="P201" s="18"/>
    </row>
    <row r="202" spans="1:16" x14ac:dyDescent="0.2">
      <c r="A202" s="15">
        <v>3</v>
      </c>
      <c r="B202" s="15">
        <v>3639</v>
      </c>
      <c r="C202" s="15">
        <v>6121</v>
      </c>
      <c r="D202" s="15">
        <v>32004000000</v>
      </c>
      <c r="E202" s="15"/>
      <c r="F202" s="15"/>
      <c r="G202" s="15"/>
      <c r="H202" s="16">
        <v>38768.024219999999</v>
      </c>
      <c r="I202" s="16">
        <v>32900.66102</v>
      </c>
      <c r="J202" s="1"/>
      <c r="K202" s="16">
        <v>7143</v>
      </c>
      <c r="L202" s="17">
        <v>6748.5452599999999</v>
      </c>
      <c r="M202" s="18" t="s">
        <v>77</v>
      </c>
      <c r="N202" s="18" t="s">
        <v>31</v>
      </c>
      <c r="O202" s="18" t="s">
        <v>26</v>
      </c>
      <c r="P202" s="18"/>
    </row>
    <row r="203" spans="1:16" x14ac:dyDescent="0.2">
      <c r="A203" s="15">
        <v>3</v>
      </c>
      <c r="B203" s="15">
        <v>3639</v>
      </c>
      <c r="C203" s="15">
        <v>6121</v>
      </c>
      <c r="D203" s="15">
        <v>32004000000</v>
      </c>
      <c r="E203" s="15"/>
      <c r="F203" s="15"/>
      <c r="G203" s="15">
        <v>92506</v>
      </c>
      <c r="H203" s="16"/>
      <c r="I203" s="16">
        <v>26674.636999999999</v>
      </c>
      <c r="J203" s="1"/>
      <c r="K203" s="16"/>
      <c r="L203" s="17"/>
      <c r="M203" s="18" t="s">
        <v>77</v>
      </c>
      <c r="N203" s="18" t="s">
        <v>31</v>
      </c>
      <c r="O203" s="18" t="s">
        <v>26</v>
      </c>
      <c r="P203" s="18" t="s">
        <v>32</v>
      </c>
    </row>
    <row r="204" spans="1:16" x14ac:dyDescent="0.2">
      <c r="J204" s="1"/>
    </row>
    <row r="205" spans="1:16" x14ac:dyDescent="0.2">
      <c r="A205" s="19" t="s">
        <v>31</v>
      </c>
      <c r="B205" s="7"/>
      <c r="C205" s="7"/>
      <c r="D205" s="7"/>
      <c r="E205" s="7"/>
      <c r="F205" s="7"/>
      <c r="G205" s="7"/>
      <c r="H205" s="2">
        <f>SUM(H200:H204)</f>
        <v>38768.024219999999</v>
      </c>
      <c r="I205" s="2">
        <f t="shared" ref="I205:L205" si="41">SUM(I200:I204)</f>
        <v>59575.298020000002</v>
      </c>
      <c r="J205" s="2">
        <f t="shared" si="41"/>
        <v>0</v>
      </c>
      <c r="K205" s="2">
        <f t="shared" si="41"/>
        <v>8265</v>
      </c>
      <c r="L205" s="2">
        <f t="shared" si="41"/>
        <v>7869.8246899999995</v>
      </c>
      <c r="M205" s="19"/>
      <c r="N205" s="19"/>
      <c r="O205" s="19"/>
      <c r="P205" s="19"/>
    </row>
    <row r="206" spans="1:16" x14ac:dyDescent="0.2">
      <c r="J206" s="1"/>
    </row>
    <row r="207" spans="1:16" x14ac:dyDescent="0.2">
      <c r="A207" s="15">
        <v>3</v>
      </c>
      <c r="B207" s="15">
        <v>3639</v>
      </c>
      <c r="C207" s="15">
        <v>6121</v>
      </c>
      <c r="D207" s="15">
        <v>32005000000</v>
      </c>
      <c r="E207" s="15"/>
      <c r="F207" s="15"/>
      <c r="G207" s="15"/>
      <c r="H207" s="16">
        <v>266.08758999999998</v>
      </c>
      <c r="I207" s="16"/>
      <c r="J207" s="1"/>
      <c r="K207" s="16"/>
      <c r="L207" s="17"/>
      <c r="M207" s="18" t="s">
        <v>77</v>
      </c>
      <c r="N207" s="18" t="s">
        <v>104</v>
      </c>
      <c r="O207" s="18" t="s">
        <v>26</v>
      </c>
      <c r="P207" s="18"/>
    </row>
    <row r="208" spans="1:16" x14ac:dyDescent="0.2">
      <c r="J208" s="1"/>
    </row>
    <row r="209" spans="1:16" x14ac:dyDescent="0.2">
      <c r="A209" s="19" t="s">
        <v>104</v>
      </c>
      <c r="B209" s="7"/>
      <c r="C209" s="7"/>
      <c r="D209" s="7"/>
      <c r="E209" s="7"/>
      <c r="F209" s="7"/>
      <c r="G209" s="7"/>
      <c r="H209" s="2">
        <f>SUM(H206:H208)</f>
        <v>266.08758999999998</v>
      </c>
      <c r="I209" s="2">
        <f t="shared" ref="I209:L209" si="42">SUM(I206:I208)</f>
        <v>0</v>
      </c>
      <c r="J209" s="2">
        <f t="shared" si="42"/>
        <v>0</v>
      </c>
      <c r="K209" s="2">
        <f t="shared" si="42"/>
        <v>0</v>
      </c>
      <c r="L209" s="2">
        <f t="shared" si="42"/>
        <v>0</v>
      </c>
      <c r="M209" s="19"/>
      <c r="N209" s="19"/>
      <c r="O209" s="19"/>
      <c r="P209" s="19"/>
    </row>
    <row r="210" spans="1:16" x14ac:dyDescent="0.2">
      <c r="J210" s="1"/>
    </row>
    <row r="211" spans="1:16" x14ac:dyDescent="0.2">
      <c r="A211" s="15">
        <v>3</v>
      </c>
      <c r="B211" s="15">
        <v>2212</v>
      </c>
      <c r="C211" s="15">
        <v>5169</v>
      </c>
      <c r="D211" s="15">
        <v>32009000000</v>
      </c>
      <c r="E211" s="15"/>
      <c r="F211" s="15"/>
      <c r="G211" s="15"/>
      <c r="H211" s="16"/>
      <c r="I211" s="16">
        <v>805.08056999999997</v>
      </c>
      <c r="J211" s="1"/>
      <c r="K211" s="16">
        <v>400</v>
      </c>
      <c r="L211" s="17">
        <v>72.979010000000002</v>
      </c>
      <c r="M211" s="18" t="s">
        <v>88</v>
      </c>
      <c r="N211" s="18" t="s">
        <v>33</v>
      </c>
      <c r="O211" s="18" t="s">
        <v>34</v>
      </c>
      <c r="P211" s="18"/>
    </row>
    <row r="212" spans="1:16" x14ac:dyDescent="0.2">
      <c r="A212" s="15">
        <v>3</v>
      </c>
      <c r="B212" s="15">
        <v>2212</v>
      </c>
      <c r="C212" s="15">
        <v>6121</v>
      </c>
      <c r="D212" s="15">
        <v>32009000000</v>
      </c>
      <c r="E212" s="15"/>
      <c r="F212" s="15"/>
      <c r="G212" s="15"/>
      <c r="H212" s="16">
        <v>59785.100980000003</v>
      </c>
      <c r="I212" s="16">
        <v>1.9843999999999999</v>
      </c>
      <c r="J212" s="1"/>
      <c r="K212" s="16"/>
      <c r="L212" s="17"/>
      <c r="M212" s="18" t="s">
        <v>77</v>
      </c>
      <c r="N212" s="18" t="s">
        <v>33</v>
      </c>
      <c r="O212" s="18" t="s">
        <v>34</v>
      </c>
      <c r="P212" s="18"/>
    </row>
    <row r="213" spans="1:16" x14ac:dyDescent="0.2">
      <c r="J213" s="1"/>
    </row>
    <row r="214" spans="1:16" x14ac:dyDescent="0.2">
      <c r="A214" s="19" t="s">
        <v>33</v>
      </c>
      <c r="B214" s="7"/>
      <c r="C214" s="7"/>
      <c r="D214" s="7"/>
      <c r="E214" s="7"/>
      <c r="F214" s="7"/>
      <c r="G214" s="7"/>
      <c r="H214" s="2">
        <f>SUM(H210:H213)</f>
        <v>59785.100980000003</v>
      </c>
      <c r="I214" s="2">
        <f t="shared" ref="I214:L214" si="43">SUM(I210:I213)</f>
        <v>807.06497000000002</v>
      </c>
      <c r="J214" s="2">
        <f t="shared" si="43"/>
        <v>0</v>
      </c>
      <c r="K214" s="2">
        <f t="shared" si="43"/>
        <v>400</v>
      </c>
      <c r="L214" s="2">
        <f t="shared" si="43"/>
        <v>72.979010000000002</v>
      </c>
      <c r="M214" s="19"/>
      <c r="N214" s="19"/>
      <c r="O214" s="19"/>
      <c r="P214" s="19"/>
    </row>
    <row r="215" spans="1:16" x14ac:dyDescent="0.2">
      <c r="J215" s="1"/>
    </row>
    <row r="216" spans="1:16" x14ac:dyDescent="0.2">
      <c r="A216" s="15">
        <v>3</v>
      </c>
      <c r="B216" s="15">
        <v>2219</v>
      </c>
      <c r="C216" s="15">
        <v>5169</v>
      </c>
      <c r="D216" s="15">
        <v>32011000000</v>
      </c>
      <c r="E216" s="15"/>
      <c r="F216" s="15"/>
      <c r="G216" s="15"/>
      <c r="H216" s="16">
        <v>185.73599999999999</v>
      </c>
      <c r="I216" s="16"/>
      <c r="J216" s="1">
        <v>200</v>
      </c>
      <c r="K216" s="16">
        <v>0</v>
      </c>
      <c r="L216" s="17"/>
      <c r="M216" s="18" t="s">
        <v>88</v>
      </c>
      <c r="N216" s="18" t="s">
        <v>105</v>
      </c>
      <c r="O216" s="18" t="s">
        <v>106</v>
      </c>
      <c r="P216" s="18"/>
    </row>
    <row r="217" spans="1:16" x14ac:dyDescent="0.2">
      <c r="A217" s="15">
        <v>3</v>
      </c>
      <c r="B217" s="15">
        <v>2219</v>
      </c>
      <c r="C217" s="15">
        <v>5171</v>
      </c>
      <c r="D217" s="15">
        <v>32011000000</v>
      </c>
      <c r="E217" s="15"/>
      <c r="F217" s="15"/>
      <c r="G217" s="15"/>
      <c r="H217" s="16">
        <v>2336.51343</v>
      </c>
      <c r="I217" s="16">
        <v>83.344800000000006</v>
      </c>
      <c r="J217" s="1">
        <v>100</v>
      </c>
      <c r="K217" s="16">
        <v>650</v>
      </c>
      <c r="L217" s="17"/>
      <c r="M217" s="18" t="s">
        <v>74</v>
      </c>
      <c r="N217" s="18" t="s">
        <v>105</v>
      </c>
      <c r="O217" s="18" t="s">
        <v>106</v>
      </c>
      <c r="P217" s="18"/>
    </row>
    <row r="218" spans="1:16" x14ac:dyDescent="0.2">
      <c r="A218" s="15">
        <v>3</v>
      </c>
      <c r="B218" s="15">
        <v>2219</v>
      </c>
      <c r="C218" s="15">
        <v>6121</v>
      </c>
      <c r="D218" s="15">
        <v>32011000000</v>
      </c>
      <c r="E218" s="15"/>
      <c r="F218" s="15"/>
      <c r="G218" s="15"/>
      <c r="H218" s="16"/>
      <c r="I218" s="16">
        <v>387.2</v>
      </c>
      <c r="J218" s="1">
        <v>2700</v>
      </c>
      <c r="K218" s="16">
        <v>450</v>
      </c>
      <c r="L218" s="17"/>
      <c r="M218" s="18" t="s">
        <v>77</v>
      </c>
      <c r="N218" s="18" t="s">
        <v>105</v>
      </c>
      <c r="O218" s="18" t="s">
        <v>106</v>
      </c>
      <c r="P218" s="18"/>
    </row>
    <row r="219" spans="1:16" x14ac:dyDescent="0.2">
      <c r="J219" s="1"/>
    </row>
    <row r="220" spans="1:16" x14ac:dyDescent="0.2">
      <c r="A220" s="19" t="s">
        <v>105</v>
      </c>
      <c r="B220" s="7"/>
      <c r="C220" s="7"/>
      <c r="D220" s="7"/>
      <c r="E220" s="7"/>
      <c r="F220" s="7"/>
      <c r="G220" s="7"/>
      <c r="H220" s="2">
        <f>SUM(H215:H219)</f>
        <v>2522.2494299999998</v>
      </c>
      <c r="I220" s="2">
        <f t="shared" ref="I220:L220" si="44">SUM(I215:I219)</f>
        <v>470.54480000000001</v>
      </c>
      <c r="J220" s="2">
        <f t="shared" si="44"/>
        <v>3000</v>
      </c>
      <c r="K220" s="2">
        <f t="shared" si="44"/>
        <v>1100</v>
      </c>
      <c r="L220" s="2">
        <f t="shared" si="44"/>
        <v>0</v>
      </c>
      <c r="M220" s="19"/>
      <c r="N220" s="19"/>
      <c r="O220" s="19"/>
      <c r="P220" s="19"/>
    </row>
    <row r="221" spans="1:16" x14ac:dyDescent="0.2">
      <c r="J221" s="1"/>
    </row>
    <row r="222" spans="1:16" x14ac:dyDescent="0.2">
      <c r="A222" s="15">
        <v>3</v>
      </c>
      <c r="B222" s="15">
        <v>3322</v>
      </c>
      <c r="C222" s="15">
        <v>5171</v>
      </c>
      <c r="D222" s="15">
        <v>32012000000</v>
      </c>
      <c r="E222" s="15"/>
      <c r="F222" s="15"/>
      <c r="G222" s="15"/>
      <c r="H222" s="16">
        <v>610.55722000000003</v>
      </c>
      <c r="I222" s="16">
        <v>498.48218000000003</v>
      </c>
      <c r="J222" s="1">
        <v>1300</v>
      </c>
      <c r="K222" s="16">
        <v>1000</v>
      </c>
      <c r="L222" s="17">
        <v>197.33405999999999</v>
      </c>
      <c r="M222" s="18" t="s">
        <v>74</v>
      </c>
      <c r="N222" s="18" t="s">
        <v>36</v>
      </c>
      <c r="O222" s="18" t="s">
        <v>107</v>
      </c>
      <c r="P222" s="18"/>
    </row>
    <row r="223" spans="1:16" x14ac:dyDescent="0.2">
      <c r="A223" s="15">
        <v>3</v>
      </c>
      <c r="B223" s="15">
        <v>3322</v>
      </c>
      <c r="C223" s="15">
        <v>5171</v>
      </c>
      <c r="D223" s="15">
        <v>32012000000</v>
      </c>
      <c r="E223" s="15"/>
      <c r="F223" s="15"/>
      <c r="G223" s="15">
        <v>34054</v>
      </c>
      <c r="H223" s="16">
        <v>200</v>
      </c>
      <c r="I223" s="16">
        <v>200</v>
      </c>
      <c r="J223" s="1"/>
      <c r="K223" s="16"/>
      <c r="L223" s="17"/>
      <c r="M223" s="18" t="s">
        <v>74</v>
      </c>
      <c r="N223" s="18" t="s">
        <v>36</v>
      </c>
      <c r="O223" s="18" t="s">
        <v>107</v>
      </c>
      <c r="P223" s="18" t="s">
        <v>37</v>
      </c>
    </row>
    <row r="224" spans="1:16" x14ac:dyDescent="0.2">
      <c r="A224" s="15">
        <v>3</v>
      </c>
      <c r="B224" s="15">
        <v>3322</v>
      </c>
      <c r="C224" s="15">
        <v>6121</v>
      </c>
      <c r="D224" s="15">
        <v>32012000000</v>
      </c>
      <c r="E224" s="15"/>
      <c r="F224" s="15"/>
      <c r="G224" s="15"/>
      <c r="H224" s="16">
        <v>394.37608999999998</v>
      </c>
      <c r="I224" s="16">
        <v>2005.56213</v>
      </c>
      <c r="J224" s="1">
        <v>200</v>
      </c>
      <c r="K224" s="16">
        <v>0</v>
      </c>
      <c r="L224" s="17"/>
      <c r="M224" s="18" t="s">
        <v>77</v>
      </c>
      <c r="N224" s="18" t="s">
        <v>36</v>
      </c>
      <c r="O224" s="18" t="s">
        <v>107</v>
      </c>
      <c r="P224" s="18"/>
    </row>
    <row r="225" spans="1:16" x14ac:dyDescent="0.2">
      <c r="J225" s="1"/>
    </row>
    <row r="226" spans="1:16" x14ac:dyDescent="0.2">
      <c r="A226" s="19" t="s">
        <v>36</v>
      </c>
      <c r="B226" s="7"/>
      <c r="C226" s="7"/>
      <c r="D226" s="7"/>
      <c r="E226" s="7"/>
      <c r="F226" s="7"/>
      <c r="G226" s="7"/>
      <c r="H226" s="2">
        <f>SUM(H221:H225)</f>
        <v>1204.9333099999999</v>
      </c>
      <c r="I226" s="2">
        <f t="shared" ref="I226:L226" si="45">SUM(I221:I225)</f>
        <v>2704.0443100000002</v>
      </c>
      <c r="J226" s="2">
        <f t="shared" si="45"/>
        <v>1500</v>
      </c>
      <c r="K226" s="2">
        <f t="shared" si="45"/>
        <v>1000</v>
      </c>
      <c r="L226" s="2">
        <f t="shared" si="45"/>
        <v>197.33405999999999</v>
      </c>
      <c r="M226" s="19"/>
      <c r="N226" s="19"/>
      <c r="O226" s="19"/>
      <c r="P226" s="19"/>
    </row>
    <row r="227" spans="1:16" x14ac:dyDescent="0.2">
      <c r="J227" s="1"/>
    </row>
    <row r="228" spans="1:16" x14ac:dyDescent="0.2">
      <c r="A228" s="15">
        <v>3</v>
      </c>
      <c r="B228" s="15">
        <v>3412</v>
      </c>
      <c r="C228" s="15">
        <v>5137</v>
      </c>
      <c r="D228" s="15">
        <v>32106000000</v>
      </c>
      <c r="E228" s="15"/>
      <c r="F228" s="15"/>
      <c r="G228" s="15"/>
      <c r="H228" s="16"/>
      <c r="I228" s="16">
        <v>135.61279999999999</v>
      </c>
      <c r="J228" s="1"/>
      <c r="K228" s="16"/>
      <c r="L228" s="17"/>
      <c r="M228" s="18" t="s">
        <v>81</v>
      </c>
      <c r="N228" s="18" t="s">
        <v>42</v>
      </c>
      <c r="O228" s="18" t="s">
        <v>108</v>
      </c>
      <c r="P228" s="18"/>
    </row>
    <row r="229" spans="1:16" x14ac:dyDescent="0.2">
      <c r="A229" s="15">
        <v>3</v>
      </c>
      <c r="B229" s="15">
        <v>3412</v>
      </c>
      <c r="C229" s="15">
        <v>6121</v>
      </c>
      <c r="D229" s="15">
        <v>32106000000</v>
      </c>
      <c r="E229" s="15"/>
      <c r="F229" s="15"/>
      <c r="G229" s="15"/>
      <c r="H229" s="16">
        <v>42262.379079999999</v>
      </c>
      <c r="I229" s="16">
        <v>2503.8627299999998</v>
      </c>
      <c r="J229" s="1"/>
      <c r="K229" s="16"/>
      <c r="L229" s="17"/>
      <c r="M229" s="18" t="s">
        <v>77</v>
      </c>
      <c r="N229" s="18" t="s">
        <v>42</v>
      </c>
      <c r="O229" s="18" t="s">
        <v>108</v>
      </c>
      <c r="P229" s="18"/>
    </row>
    <row r="230" spans="1:16" x14ac:dyDescent="0.2">
      <c r="A230" s="15">
        <v>3</v>
      </c>
      <c r="B230" s="15">
        <v>3412</v>
      </c>
      <c r="C230" s="15">
        <v>6122</v>
      </c>
      <c r="D230" s="15">
        <v>32106000000</v>
      </c>
      <c r="E230" s="15"/>
      <c r="F230" s="15"/>
      <c r="G230" s="15"/>
      <c r="H230" s="16"/>
      <c r="I230" s="16">
        <v>907.97990000000004</v>
      </c>
      <c r="J230" s="1"/>
      <c r="K230" s="16">
        <v>42</v>
      </c>
      <c r="L230" s="17">
        <v>41.449399999999997</v>
      </c>
      <c r="M230" s="18" t="s">
        <v>82</v>
      </c>
      <c r="N230" s="18" t="s">
        <v>42</v>
      </c>
      <c r="O230" s="18" t="s">
        <v>108</v>
      </c>
      <c r="P230" s="18"/>
    </row>
    <row r="231" spans="1:16" x14ac:dyDescent="0.2">
      <c r="J231" s="1"/>
    </row>
    <row r="232" spans="1:16" x14ac:dyDescent="0.2">
      <c r="A232" s="19" t="s">
        <v>42</v>
      </c>
      <c r="B232" s="7"/>
      <c r="C232" s="7"/>
      <c r="D232" s="7"/>
      <c r="E232" s="7"/>
      <c r="F232" s="7"/>
      <c r="G232" s="7"/>
      <c r="H232" s="2">
        <f>SUM(H227:H231)</f>
        <v>42262.379079999999</v>
      </c>
      <c r="I232" s="2">
        <f t="shared" ref="I232:L232" si="46">SUM(I227:I231)</f>
        <v>3547.45543</v>
      </c>
      <c r="J232" s="2">
        <f t="shared" si="46"/>
        <v>0</v>
      </c>
      <c r="K232" s="2">
        <f t="shared" si="46"/>
        <v>42</v>
      </c>
      <c r="L232" s="2">
        <f t="shared" si="46"/>
        <v>41.449399999999997</v>
      </c>
      <c r="M232" s="19"/>
      <c r="N232" s="19"/>
      <c r="O232" s="19"/>
      <c r="P232" s="19"/>
    </row>
    <row r="233" spans="1:16" x14ac:dyDescent="0.2">
      <c r="J233" s="1"/>
    </row>
    <row r="234" spans="1:16" x14ac:dyDescent="0.2">
      <c r="A234" s="15">
        <v>3</v>
      </c>
      <c r="B234" s="15">
        <v>3412</v>
      </c>
      <c r="C234" s="15">
        <v>5169</v>
      </c>
      <c r="D234" s="15">
        <v>32107000000</v>
      </c>
      <c r="E234" s="15"/>
      <c r="F234" s="15"/>
      <c r="G234" s="15"/>
      <c r="H234" s="16">
        <v>168.91890000000001</v>
      </c>
      <c r="I234" s="16">
        <v>829.10946000000001</v>
      </c>
      <c r="J234" s="1">
        <v>600</v>
      </c>
      <c r="K234" s="16">
        <v>100</v>
      </c>
      <c r="L234" s="17">
        <v>72.527559999999994</v>
      </c>
      <c r="M234" s="18" t="s">
        <v>88</v>
      </c>
      <c r="N234" s="18" t="s">
        <v>109</v>
      </c>
      <c r="O234" s="18" t="s">
        <v>108</v>
      </c>
      <c r="P234" s="18"/>
    </row>
    <row r="235" spans="1:16" x14ac:dyDescent="0.2">
      <c r="A235" s="15">
        <v>3</v>
      </c>
      <c r="B235" s="15">
        <v>3412</v>
      </c>
      <c r="C235" s="15">
        <v>6121</v>
      </c>
      <c r="D235" s="15">
        <v>32107000000</v>
      </c>
      <c r="E235" s="15"/>
      <c r="F235" s="15"/>
      <c r="G235" s="15"/>
      <c r="H235" s="16">
        <v>549.06230000000005</v>
      </c>
      <c r="I235" s="16">
        <v>3000.0803099999998</v>
      </c>
      <c r="J235" s="1">
        <v>400</v>
      </c>
      <c r="K235" s="16">
        <v>100</v>
      </c>
      <c r="L235" s="17">
        <v>61.408000000000001</v>
      </c>
      <c r="M235" s="18" t="s">
        <v>77</v>
      </c>
      <c r="N235" s="18" t="s">
        <v>109</v>
      </c>
      <c r="O235" s="18" t="s">
        <v>108</v>
      </c>
      <c r="P235" s="18"/>
    </row>
    <row r="236" spans="1:16" x14ac:dyDescent="0.2">
      <c r="J236" s="1"/>
    </row>
    <row r="237" spans="1:16" x14ac:dyDescent="0.2">
      <c r="A237" s="19" t="s">
        <v>109</v>
      </c>
      <c r="B237" s="7"/>
      <c r="C237" s="7"/>
      <c r="D237" s="7"/>
      <c r="E237" s="7"/>
      <c r="F237" s="7"/>
      <c r="G237" s="7"/>
      <c r="H237" s="2">
        <f>SUM(H233:H236)</f>
        <v>717.98120000000006</v>
      </c>
      <c r="I237" s="2">
        <f t="shared" ref="I237:L237" si="47">SUM(I233:I236)</f>
        <v>3829.18977</v>
      </c>
      <c r="J237" s="2">
        <f t="shared" si="47"/>
        <v>1000</v>
      </c>
      <c r="K237" s="2">
        <f t="shared" si="47"/>
        <v>200</v>
      </c>
      <c r="L237" s="2">
        <f t="shared" si="47"/>
        <v>133.93556000000001</v>
      </c>
      <c r="M237" s="19"/>
      <c r="N237" s="19"/>
      <c r="O237" s="19"/>
      <c r="P237" s="19"/>
    </row>
    <row r="238" spans="1:16" x14ac:dyDescent="0.2">
      <c r="J238" s="1"/>
    </row>
    <row r="239" spans="1:16" x14ac:dyDescent="0.2">
      <c r="A239" s="15">
        <v>3</v>
      </c>
      <c r="B239" s="15">
        <v>3113</v>
      </c>
      <c r="C239" s="15">
        <v>6121</v>
      </c>
      <c r="D239" s="15">
        <v>32111000000</v>
      </c>
      <c r="E239" s="15"/>
      <c r="F239" s="15"/>
      <c r="G239" s="15"/>
      <c r="H239" s="16">
        <v>549.63633000000004</v>
      </c>
      <c r="I239" s="16"/>
      <c r="J239" s="1"/>
      <c r="K239" s="16"/>
      <c r="L239" s="17"/>
      <c r="M239" s="18" t="s">
        <v>77</v>
      </c>
      <c r="N239" s="18" t="s">
        <v>43</v>
      </c>
      <c r="O239" s="18" t="s">
        <v>110</v>
      </c>
      <c r="P239" s="18"/>
    </row>
    <row r="240" spans="1:16" x14ac:dyDescent="0.2">
      <c r="A240" s="15">
        <v>3</v>
      </c>
      <c r="B240" s="15">
        <v>3113</v>
      </c>
      <c r="C240" s="15">
        <v>6121</v>
      </c>
      <c r="D240" s="15">
        <v>32111000000</v>
      </c>
      <c r="E240" s="15">
        <v>107</v>
      </c>
      <c r="F240" s="15">
        <v>1</v>
      </c>
      <c r="G240" s="15">
        <v>17968</v>
      </c>
      <c r="H240" s="16">
        <v>275.02</v>
      </c>
      <c r="I240" s="16"/>
      <c r="J240" s="1"/>
      <c r="K240" s="16"/>
      <c r="L240" s="17"/>
      <c r="M240" s="18" t="s">
        <v>77</v>
      </c>
      <c r="N240" s="18" t="s">
        <v>43</v>
      </c>
      <c r="O240" s="18" t="s">
        <v>110</v>
      </c>
      <c r="P240" s="18" t="s">
        <v>44</v>
      </c>
    </row>
    <row r="241" spans="1:16" x14ac:dyDescent="0.2">
      <c r="A241" s="15">
        <v>3</v>
      </c>
      <c r="B241" s="15">
        <v>3113</v>
      </c>
      <c r="C241" s="15">
        <v>6121</v>
      </c>
      <c r="D241" s="15">
        <v>32111000000</v>
      </c>
      <c r="E241" s="15">
        <v>107</v>
      </c>
      <c r="F241" s="15">
        <v>5</v>
      </c>
      <c r="G241" s="15">
        <v>17969</v>
      </c>
      <c r="H241" s="16">
        <v>4675.8500000000004</v>
      </c>
      <c r="I241" s="16"/>
      <c r="J241" s="1"/>
      <c r="K241" s="16"/>
      <c r="L241" s="17"/>
      <c r="M241" s="18" t="s">
        <v>77</v>
      </c>
      <c r="N241" s="18" t="s">
        <v>43</v>
      </c>
      <c r="O241" s="18" t="s">
        <v>110</v>
      </c>
      <c r="P241" s="18" t="s">
        <v>45</v>
      </c>
    </row>
    <row r="242" spans="1:16" x14ac:dyDescent="0.2">
      <c r="J242" s="1"/>
    </row>
    <row r="243" spans="1:16" x14ac:dyDescent="0.2">
      <c r="A243" s="19" t="s">
        <v>43</v>
      </c>
      <c r="B243" s="7"/>
      <c r="C243" s="7"/>
      <c r="D243" s="7"/>
      <c r="E243" s="7"/>
      <c r="F243" s="7"/>
      <c r="G243" s="7"/>
      <c r="H243" s="2">
        <f>SUM(H238:H242)</f>
        <v>5500.5063300000002</v>
      </c>
      <c r="I243" s="2">
        <f t="shared" ref="I243:L243" si="48">SUM(I238:I242)</f>
        <v>0</v>
      </c>
      <c r="J243" s="2">
        <f t="shared" si="48"/>
        <v>0</v>
      </c>
      <c r="K243" s="2">
        <f t="shared" si="48"/>
        <v>0</v>
      </c>
      <c r="L243" s="2">
        <f t="shared" si="48"/>
        <v>0</v>
      </c>
      <c r="M243" s="19"/>
      <c r="N243" s="19"/>
      <c r="O243" s="19"/>
      <c r="P243" s="19"/>
    </row>
    <row r="244" spans="1:16" x14ac:dyDescent="0.2">
      <c r="J244" s="1"/>
    </row>
    <row r="245" spans="1:16" x14ac:dyDescent="0.2">
      <c r="A245" s="15">
        <v>3</v>
      </c>
      <c r="B245" s="15">
        <v>3113</v>
      </c>
      <c r="C245" s="15">
        <v>5137</v>
      </c>
      <c r="D245" s="15">
        <v>32202000000</v>
      </c>
      <c r="E245" s="15"/>
      <c r="F245" s="15"/>
      <c r="G245" s="15"/>
      <c r="H245" s="16">
        <v>112.45860999999999</v>
      </c>
      <c r="I245" s="16"/>
      <c r="J245" s="1"/>
      <c r="K245" s="16"/>
      <c r="L245" s="17"/>
      <c r="M245" s="18" t="s">
        <v>81</v>
      </c>
      <c r="N245" s="18" t="s">
        <v>46</v>
      </c>
      <c r="O245" s="18" t="s">
        <v>110</v>
      </c>
      <c r="P245" s="18"/>
    </row>
    <row r="246" spans="1:16" x14ac:dyDescent="0.2">
      <c r="A246" s="15">
        <v>3</v>
      </c>
      <c r="B246" s="15">
        <v>3113</v>
      </c>
      <c r="C246" s="15">
        <v>5139</v>
      </c>
      <c r="D246" s="15">
        <v>32202000000</v>
      </c>
      <c r="E246" s="15"/>
      <c r="F246" s="15"/>
      <c r="G246" s="15"/>
      <c r="H246" s="16">
        <v>46.899850000000001</v>
      </c>
      <c r="I246" s="16"/>
      <c r="J246" s="1"/>
      <c r="K246" s="16"/>
      <c r="L246" s="17"/>
      <c r="M246" s="18" t="s">
        <v>85</v>
      </c>
      <c r="N246" s="18" t="s">
        <v>46</v>
      </c>
      <c r="O246" s="18" t="s">
        <v>110</v>
      </c>
      <c r="P246" s="18"/>
    </row>
    <row r="247" spans="1:16" x14ac:dyDescent="0.2">
      <c r="A247" s="15">
        <v>3</v>
      </c>
      <c r="B247" s="15">
        <v>3113</v>
      </c>
      <c r="C247" s="15">
        <v>6121</v>
      </c>
      <c r="D247" s="15">
        <v>32202000000</v>
      </c>
      <c r="E247" s="15"/>
      <c r="F247" s="15"/>
      <c r="G247" s="15"/>
      <c r="H247" s="16">
        <v>4369.39966</v>
      </c>
      <c r="I247" s="16"/>
      <c r="J247" s="1"/>
      <c r="K247" s="16"/>
      <c r="L247" s="17"/>
      <c r="M247" s="18" t="s">
        <v>77</v>
      </c>
      <c r="N247" s="18" t="s">
        <v>46</v>
      </c>
      <c r="O247" s="18" t="s">
        <v>110</v>
      </c>
      <c r="P247" s="18"/>
    </row>
    <row r="248" spans="1:16" x14ac:dyDescent="0.2">
      <c r="A248" s="15">
        <v>3</v>
      </c>
      <c r="B248" s="15">
        <v>3113</v>
      </c>
      <c r="C248" s="15">
        <v>6121</v>
      </c>
      <c r="D248" s="15">
        <v>32202000000</v>
      </c>
      <c r="E248" s="15">
        <v>107</v>
      </c>
      <c r="F248" s="15">
        <v>1</v>
      </c>
      <c r="G248" s="15">
        <v>17968</v>
      </c>
      <c r="H248" s="16">
        <v>493.93439999999998</v>
      </c>
      <c r="I248" s="16"/>
      <c r="J248" s="1"/>
      <c r="K248" s="16"/>
      <c r="L248" s="17"/>
      <c r="M248" s="18" t="s">
        <v>77</v>
      </c>
      <c r="N248" s="18" t="s">
        <v>46</v>
      </c>
      <c r="O248" s="18" t="s">
        <v>110</v>
      </c>
      <c r="P248" s="18" t="s">
        <v>44</v>
      </c>
    </row>
    <row r="249" spans="1:16" x14ac:dyDescent="0.2">
      <c r="A249" s="15">
        <v>3</v>
      </c>
      <c r="B249" s="15">
        <v>3113</v>
      </c>
      <c r="C249" s="15">
        <v>6121</v>
      </c>
      <c r="D249" s="15">
        <v>32202000000</v>
      </c>
      <c r="E249" s="15">
        <v>107</v>
      </c>
      <c r="F249" s="15">
        <v>5</v>
      </c>
      <c r="G249" s="15">
        <v>17969</v>
      </c>
      <c r="H249" s="16">
        <v>8396.8847999999998</v>
      </c>
      <c r="I249" s="16"/>
      <c r="J249" s="1"/>
      <c r="K249" s="16"/>
      <c r="L249" s="17"/>
      <c r="M249" s="18" t="s">
        <v>77</v>
      </c>
      <c r="N249" s="18" t="s">
        <v>46</v>
      </c>
      <c r="O249" s="18" t="s">
        <v>110</v>
      </c>
      <c r="P249" s="18" t="s">
        <v>45</v>
      </c>
    </row>
    <row r="250" spans="1:16" x14ac:dyDescent="0.2">
      <c r="A250" s="15">
        <v>3</v>
      </c>
      <c r="B250" s="15">
        <v>3113</v>
      </c>
      <c r="C250" s="15">
        <v>6122</v>
      </c>
      <c r="D250" s="15">
        <v>32202000000</v>
      </c>
      <c r="E250" s="15"/>
      <c r="F250" s="15"/>
      <c r="G250" s="15"/>
      <c r="H250" s="16">
        <v>252.74869000000001</v>
      </c>
      <c r="I250" s="16"/>
      <c r="J250" s="1"/>
      <c r="K250" s="16"/>
      <c r="L250" s="17"/>
      <c r="M250" s="18" t="s">
        <v>82</v>
      </c>
      <c r="N250" s="18" t="s">
        <v>46</v>
      </c>
      <c r="O250" s="18" t="s">
        <v>110</v>
      </c>
      <c r="P250" s="18"/>
    </row>
    <row r="251" spans="1:16" x14ac:dyDescent="0.2">
      <c r="A251" s="15">
        <v>3</v>
      </c>
      <c r="B251" s="15">
        <v>3113</v>
      </c>
      <c r="C251" s="15">
        <v>6122</v>
      </c>
      <c r="D251" s="15">
        <v>32202000000</v>
      </c>
      <c r="E251" s="15">
        <v>107</v>
      </c>
      <c r="F251" s="15">
        <v>1</v>
      </c>
      <c r="G251" s="15">
        <v>17968</v>
      </c>
      <c r="H251" s="16">
        <v>126.37435000000001</v>
      </c>
      <c r="I251" s="16"/>
      <c r="J251" s="1"/>
      <c r="K251" s="16"/>
      <c r="L251" s="17"/>
      <c r="M251" s="18" t="s">
        <v>82</v>
      </c>
      <c r="N251" s="18" t="s">
        <v>46</v>
      </c>
      <c r="O251" s="18" t="s">
        <v>110</v>
      </c>
      <c r="P251" s="18" t="s">
        <v>44</v>
      </c>
    </row>
    <row r="252" spans="1:16" x14ac:dyDescent="0.2">
      <c r="A252" s="15">
        <v>3</v>
      </c>
      <c r="B252" s="15">
        <v>3113</v>
      </c>
      <c r="C252" s="15">
        <v>6122</v>
      </c>
      <c r="D252" s="15">
        <v>32202000000</v>
      </c>
      <c r="E252" s="15">
        <v>107</v>
      </c>
      <c r="F252" s="15">
        <v>5</v>
      </c>
      <c r="G252" s="15">
        <v>17969</v>
      </c>
      <c r="H252" s="16">
        <v>2148.3638700000001</v>
      </c>
      <c r="I252" s="16"/>
      <c r="J252" s="1"/>
      <c r="K252" s="16"/>
      <c r="L252" s="17"/>
      <c r="M252" s="18" t="s">
        <v>82</v>
      </c>
      <c r="N252" s="18" t="s">
        <v>46</v>
      </c>
      <c r="O252" s="18" t="s">
        <v>110</v>
      </c>
      <c r="P252" s="18" t="s">
        <v>45</v>
      </c>
    </row>
    <row r="253" spans="1:16" x14ac:dyDescent="0.2">
      <c r="J253" s="1"/>
    </row>
    <row r="254" spans="1:16" x14ac:dyDescent="0.2">
      <c r="A254" s="19" t="s">
        <v>46</v>
      </c>
      <c r="B254" s="7"/>
      <c r="C254" s="7"/>
      <c r="D254" s="7"/>
      <c r="E254" s="7"/>
      <c r="F254" s="7"/>
      <c r="G254" s="7"/>
      <c r="H254" s="2">
        <f>SUM(H244:H253)</f>
        <v>15947.06423</v>
      </c>
      <c r="I254" s="2">
        <f t="shared" ref="I254:L254" si="49">SUM(I244:I253)</f>
        <v>0</v>
      </c>
      <c r="J254" s="2">
        <f t="shared" si="49"/>
        <v>0</v>
      </c>
      <c r="K254" s="2">
        <f t="shared" si="49"/>
        <v>0</v>
      </c>
      <c r="L254" s="2">
        <f t="shared" si="49"/>
        <v>0</v>
      </c>
      <c r="M254" s="19"/>
      <c r="N254" s="19"/>
      <c r="O254" s="19"/>
      <c r="P254" s="19"/>
    </row>
    <row r="255" spans="1:16" x14ac:dyDescent="0.2">
      <c r="J255" s="1"/>
    </row>
    <row r="256" spans="1:16" x14ac:dyDescent="0.2">
      <c r="A256" s="15">
        <v>3</v>
      </c>
      <c r="B256" s="15">
        <v>3113</v>
      </c>
      <c r="C256" s="15">
        <v>6121</v>
      </c>
      <c r="D256" s="15">
        <v>32205000000</v>
      </c>
      <c r="E256" s="15"/>
      <c r="F256" s="15"/>
      <c r="G256" s="15"/>
      <c r="H256" s="16">
        <v>6685.04864</v>
      </c>
      <c r="I256" s="16"/>
      <c r="J256" s="1"/>
      <c r="K256" s="16"/>
      <c r="L256" s="17"/>
      <c r="M256" s="18" t="s">
        <v>77</v>
      </c>
      <c r="N256" s="18" t="s">
        <v>47</v>
      </c>
      <c r="O256" s="18" t="s">
        <v>110</v>
      </c>
      <c r="P256" s="18"/>
    </row>
    <row r="257" spans="1:16" x14ac:dyDescent="0.2">
      <c r="J257" s="1"/>
    </row>
    <row r="258" spans="1:16" x14ac:dyDescent="0.2">
      <c r="A258" s="19" t="s">
        <v>47</v>
      </c>
      <c r="B258" s="7"/>
      <c r="C258" s="7"/>
      <c r="D258" s="7"/>
      <c r="E258" s="7"/>
      <c r="F258" s="7"/>
      <c r="G258" s="7"/>
      <c r="H258" s="2">
        <f>SUM(H255:H257)</f>
        <v>6685.04864</v>
      </c>
      <c r="I258" s="2">
        <f t="shared" ref="I258:L258" si="50">SUM(I255:I257)</f>
        <v>0</v>
      </c>
      <c r="J258" s="2">
        <f t="shared" si="50"/>
        <v>0</v>
      </c>
      <c r="K258" s="2">
        <f t="shared" si="50"/>
        <v>0</v>
      </c>
      <c r="L258" s="2">
        <f t="shared" si="50"/>
        <v>0</v>
      </c>
      <c r="M258" s="19"/>
      <c r="N258" s="19"/>
      <c r="O258" s="19"/>
      <c r="P258" s="19"/>
    </row>
    <row r="259" spans="1:16" x14ac:dyDescent="0.2">
      <c r="J259" s="1"/>
    </row>
    <row r="260" spans="1:16" x14ac:dyDescent="0.2">
      <c r="A260" s="15">
        <v>3</v>
      </c>
      <c r="B260" s="15">
        <v>3111</v>
      </c>
      <c r="C260" s="15">
        <v>6121</v>
      </c>
      <c r="D260" s="15">
        <v>32206000000</v>
      </c>
      <c r="E260" s="15"/>
      <c r="F260" s="15"/>
      <c r="G260" s="15"/>
      <c r="H260" s="16">
        <v>5464.5823399999999</v>
      </c>
      <c r="I260" s="16"/>
      <c r="J260" s="1"/>
      <c r="K260" s="16"/>
      <c r="L260" s="17"/>
      <c r="M260" s="18" t="s">
        <v>77</v>
      </c>
      <c r="N260" s="18" t="s">
        <v>50</v>
      </c>
      <c r="O260" s="18" t="s">
        <v>111</v>
      </c>
      <c r="P260" s="18"/>
    </row>
    <row r="261" spans="1:16" x14ac:dyDescent="0.2">
      <c r="A261" s="15">
        <v>3</v>
      </c>
      <c r="B261" s="15">
        <v>3111</v>
      </c>
      <c r="C261" s="15">
        <v>6121</v>
      </c>
      <c r="D261" s="15">
        <v>32206000000</v>
      </c>
      <c r="E261" s="15">
        <v>170</v>
      </c>
      <c r="F261" s="15">
        <v>1</v>
      </c>
      <c r="G261" s="15">
        <v>90505</v>
      </c>
      <c r="H261" s="16">
        <v>4502.8117199999997</v>
      </c>
      <c r="I261" s="16"/>
      <c r="J261" s="1"/>
      <c r="K261" s="16"/>
      <c r="L261" s="17"/>
      <c r="M261" s="18" t="s">
        <v>77</v>
      </c>
      <c r="N261" s="18" t="s">
        <v>50</v>
      </c>
      <c r="O261" s="18" t="s">
        <v>111</v>
      </c>
      <c r="P261" s="18" t="s">
        <v>18</v>
      </c>
    </row>
    <row r="262" spans="1:16" x14ac:dyDescent="0.2">
      <c r="J262" s="1"/>
    </row>
    <row r="263" spans="1:16" x14ac:dyDescent="0.2">
      <c r="A263" s="19" t="s">
        <v>50</v>
      </c>
      <c r="B263" s="7"/>
      <c r="C263" s="7"/>
      <c r="D263" s="7"/>
      <c r="E263" s="7"/>
      <c r="F263" s="7"/>
      <c r="G263" s="7"/>
      <c r="H263" s="2">
        <f>SUM(H259:H262)</f>
        <v>9967.3940599999987</v>
      </c>
      <c r="I263" s="2">
        <f t="shared" ref="I263:L263" si="51">SUM(I259:I262)</f>
        <v>0</v>
      </c>
      <c r="J263" s="2">
        <f t="shared" si="51"/>
        <v>0</v>
      </c>
      <c r="K263" s="2">
        <f t="shared" si="51"/>
        <v>0</v>
      </c>
      <c r="L263" s="2">
        <f t="shared" si="51"/>
        <v>0</v>
      </c>
      <c r="M263" s="19"/>
      <c r="N263" s="19"/>
      <c r="O263" s="19"/>
      <c r="P263" s="19"/>
    </row>
    <row r="264" spans="1:16" x14ac:dyDescent="0.2">
      <c r="J264" s="1"/>
    </row>
    <row r="265" spans="1:16" x14ac:dyDescent="0.2">
      <c r="A265" s="15">
        <v>3</v>
      </c>
      <c r="B265" s="15">
        <v>3111</v>
      </c>
      <c r="C265" s="15">
        <v>5171</v>
      </c>
      <c r="D265" s="15">
        <v>32207000000</v>
      </c>
      <c r="E265" s="15"/>
      <c r="F265" s="15"/>
      <c r="G265" s="15"/>
      <c r="H265" s="16">
        <v>335.18445000000003</v>
      </c>
      <c r="I265" s="16"/>
      <c r="J265" s="1"/>
      <c r="K265" s="16"/>
      <c r="L265" s="17"/>
      <c r="M265" s="18" t="s">
        <v>74</v>
      </c>
      <c r="N265" s="18" t="s">
        <v>51</v>
      </c>
      <c r="O265" s="18" t="s">
        <v>111</v>
      </c>
      <c r="P265" s="18"/>
    </row>
    <row r="266" spans="1:16" x14ac:dyDescent="0.2">
      <c r="A266" s="15">
        <v>3</v>
      </c>
      <c r="B266" s="15">
        <v>3111</v>
      </c>
      <c r="C266" s="15">
        <v>6121</v>
      </c>
      <c r="D266" s="15">
        <v>32207000000</v>
      </c>
      <c r="E266" s="15"/>
      <c r="F266" s="15"/>
      <c r="G266" s="15"/>
      <c r="H266" s="16">
        <v>6305.0088299999998</v>
      </c>
      <c r="I266" s="16"/>
      <c r="J266" s="1"/>
      <c r="K266" s="16"/>
      <c r="L266" s="17"/>
      <c r="M266" s="18" t="s">
        <v>77</v>
      </c>
      <c r="N266" s="18" t="s">
        <v>51</v>
      </c>
      <c r="O266" s="18" t="s">
        <v>111</v>
      </c>
      <c r="P266" s="18"/>
    </row>
    <row r="267" spans="1:16" x14ac:dyDescent="0.2">
      <c r="A267" s="15">
        <v>3</v>
      </c>
      <c r="B267" s="15">
        <v>3111</v>
      </c>
      <c r="C267" s="15">
        <v>6121</v>
      </c>
      <c r="D267" s="15">
        <v>32207000000</v>
      </c>
      <c r="E267" s="15">
        <v>170</v>
      </c>
      <c r="F267" s="15">
        <v>1</v>
      </c>
      <c r="G267" s="15">
        <v>90505</v>
      </c>
      <c r="H267" s="16">
        <v>12362.664570000001</v>
      </c>
      <c r="I267" s="16"/>
      <c r="J267" s="1"/>
      <c r="K267" s="16"/>
      <c r="L267" s="17"/>
      <c r="M267" s="18" t="s">
        <v>77</v>
      </c>
      <c r="N267" s="18" t="s">
        <v>51</v>
      </c>
      <c r="O267" s="18" t="s">
        <v>111</v>
      </c>
      <c r="P267" s="18" t="s">
        <v>18</v>
      </c>
    </row>
    <row r="268" spans="1:16" x14ac:dyDescent="0.2">
      <c r="J268" s="1"/>
    </row>
    <row r="269" spans="1:16" x14ac:dyDescent="0.2">
      <c r="A269" s="19" t="s">
        <v>51</v>
      </c>
      <c r="B269" s="7"/>
      <c r="C269" s="7"/>
      <c r="D269" s="7"/>
      <c r="E269" s="7"/>
      <c r="F269" s="7"/>
      <c r="G269" s="7"/>
      <c r="H269" s="2">
        <f>SUM(H264:H268)</f>
        <v>19002.85785</v>
      </c>
      <c r="I269" s="2">
        <f t="shared" ref="I269:L269" si="52">SUM(I264:I268)</f>
        <v>0</v>
      </c>
      <c r="J269" s="2">
        <f t="shared" si="52"/>
        <v>0</v>
      </c>
      <c r="K269" s="2">
        <f t="shared" si="52"/>
        <v>0</v>
      </c>
      <c r="L269" s="2">
        <f t="shared" si="52"/>
        <v>0</v>
      </c>
      <c r="M269" s="19"/>
      <c r="N269" s="19"/>
      <c r="O269" s="19"/>
      <c r="P269" s="19"/>
    </row>
    <row r="270" spans="1:16" x14ac:dyDescent="0.2">
      <c r="J270" s="1"/>
    </row>
    <row r="271" spans="1:16" x14ac:dyDescent="0.2">
      <c r="A271" s="15">
        <v>3</v>
      </c>
      <c r="B271" s="15">
        <v>3421</v>
      </c>
      <c r="C271" s="15">
        <v>6121</v>
      </c>
      <c r="D271" s="15">
        <v>32209000000</v>
      </c>
      <c r="E271" s="15"/>
      <c r="F271" s="15"/>
      <c r="G271" s="15"/>
      <c r="H271" s="16">
        <v>64.587999999999994</v>
      </c>
      <c r="I271" s="16">
        <v>5705.0171300000002</v>
      </c>
      <c r="J271" s="1">
        <v>1500</v>
      </c>
      <c r="K271" s="16">
        <v>585</v>
      </c>
      <c r="L271" s="17">
        <v>124.08429</v>
      </c>
      <c r="M271" s="18" t="s">
        <v>77</v>
      </c>
      <c r="N271" s="18" t="s">
        <v>112</v>
      </c>
      <c r="O271" s="18" t="s">
        <v>30</v>
      </c>
      <c r="P271" s="18"/>
    </row>
    <row r="272" spans="1:16" x14ac:dyDescent="0.2">
      <c r="A272" s="15">
        <v>3</v>
      </c>
      <c r="B272" s="15">
        <v>3421</v>
      </c>
      <c r="C272" s="15">
        <v>6122</v>
      </c>
      <c r="D272" s="15">
        <v>32209000000</v>
      </c>
      <c r="E272" s="15"/>
      <c r="F272" s="15"/>
      <c r="G272" s="15"/>
      <c r="H272" s="16">
        <v>567.18079999999998</v>
      </c>
      <c r="I272" s="16">
        <v>252.696</v>
      </c>
      <c r="J272" s="1"/>
      <c r="K272" s="16"/>
      <c r="L272" s="17"/>
      <c r="M272" s="18" t="s">
        <v>82</v>
      </c>
      <c r="N272" s="18" t="s">
        <v>112</v>
      </c>
      <c r="O272" s="18" t="s">
        <v>30</v>
      </c>
      <c r="P272" s="18"/>
    </row>
    <row r="273" spans="1:16" x14ac:dyDescent="0.2">
      <c r="J273" s="1"/>
    </row>
    <row r="274" spans="1:16" x14ac:dyDescent="0.2">
      <c r="A274" s="19" t="s">
        <v>112</v>
      </c>
      <c r="B274" s="7"/>
      <c r="C274" s="7"/>
      <c r="D274" s="7"/>
      <c r="E274" s="7"/>
      <c r="F274" s="7"/>
      <c r="G274" s="7"/>
      <c r="H274" s="2">
        <f>SUM(H270:H273)</f>
        <v>631.76879999999994</v>
      </c>
      <c r="I274" s="2">
        <f t="shared" ref="I274:L274" si="53">SUM(I270:I273)</f>
        <v>5957.7131300000001</v>
      </c>
      <c r="J274" s="2">
        <f t="shared" si="53"/>
        <v>1500</v>
      </c>
      <c r="K274" s="2">
        <f t="shared" si="53"/>
        <v>585</v>
      </c>
      <c r="L274" s="2">
        <f t="shared" si="53"/>
        <v>124.08429</v>
      </c>
      <c r="M274" s="19"/>
      <c r="N274" s="19"/>
      <c r="O274" s="19"/>
      <c r="P274" s="19"/>
    </row>
    <row r="275" spans="1:16" x14ac:dyDescent="0.2">
      <c r="J275" s="1"/>
    </row>
    <row r="276" spans="1:16" x14ac:dyDescent="0.2">
      <c r="A276" s="15">
        <v>3</v>
      </c>
      <c r="B276" s="15">
        <v>3412</v>
      </c>
      <c r="C276" s="15">
        <v>6121</v>
      </c>
      <c r="D276" s="15">
        <v>32210000000</v>
      </c>
      <c r="E276" s="15"/>
      <c r="F276" s="15"/>
      <c r="G276" s="15"/>
      <c r="H276" s="16">
        <v>4669.5647099999996</v>
      </c>
      <c r="I276" s="16">
        <v>21127.55804</v>
      </c>
      <c r="J276" s="1"/>
      <c r="K276" s="16"/>
      <c r="L276" s="17"/>
      <c r="M276" s="18" t="s">
        <v>77</v>
      </c>
      <c r="N276" s="18" t="s">
        <v>113</v>
      </c>
      <c r="O276" s="18" t="s">
        <v>108</v>
      </c>
      <c r="P276" s="18"/>
    </row>
    <row r="277" spans="1:16" x14ac:dyDescent="0.2">
      <c r="J277" s="1"/>
    </row>
    <row r="278" spans="1:16" x14ac:dyDescent="0.2">
      <c r="A278" s="19" t="s">
        <v>113</v>
      </c>
      <c r="B278" s="7"/>
      <c r="C278" s="7"/>
      <c r="D278" s="7"/>
      <c r="E278" s="7"/>
      <c r="F278" s="7"/>
      <c r="G278" s="7"/>
      <c r="H278" s="2">
        <f>SUM(H275:H277)</f>
        <v>4669.5647099999996</v>
      </c>
      <c r="I278" s="2">
        <f t="shared" ref="I278:L278" si="54">SUM(I275:I277)</f>
        <v>21127.55804</v>
      </c>
      <c r="J278" s="2">
        <f t="shared" si="54"/>
        <v>0</v>
      </c>
      <c r="K278" s="2">
        <f t="shared" si="54"/>
        <v>0</v>
      </c>
      <c r="L278" s="2">
        <f t="shared" si="54"/>
        <v>0</v>
      </c>
      <c r="M278" s="19"/>
      <c r="N278" s="19"/>
      <c r="O278" s="19"/>
      <c r="P278" s="19"/>
    </row>
    <row r="279" spans="1:16" x14ac:dyDescent="0.2">
      <c r="J279" s="1"/>
    </row>
    <row r="280" spans="1:16" x14ac:dyDescent="0.2">
      <c r="A280" s="15">
        <v>3</v>
      </c>
      <c r="B280" s="15">
        <v>3639</v>
      </c>
      <c r="C280" s="15">
        <v>6121</v>
      </c>
      <c r="D280" s="15">
        <v>32211000000</v>
      </c>
      <c r="E280" s="15"/>
      <c r="F280" s="15"/>
      <c r="G280" s="15"/>
      <c r="H280" s="16">
        <v>2274.1296600000001</v>
      </c>
      <c r="I280" s="16"/>
      <c r="J280" s="1"/>
      <c r="K280" s="16"/>
      <c r="L280" s="17"/>
      <c r="M280" s="18" t="s">
        <v>77</v>
      </c>
      <c r="N280" s="18" t="s">
        <v>114</v>
      </c>
      <c r="O280" s="18" t="s">
        <v>26</v>
      </c>
      <c r="P280" s="18"/>
    </row>
    <row r="281" spans="1:16" x14ac:dyDescent="0.2">
      <c r="J281" s="1"/>
    </row>
    <row r="282" spans="1:16" x14ac:dyDescent="0.2">
      <c r="A282" s="19" t="s">
        <v>114</v>
      </c>
      <c r="B282" s="7"/>
      <c r="C282" s="7"/>
      <c r="D282" s="7"/>
      <c r="E282" s="7"/>
      <c r="F282" s="7"/>
      <c r="G282" s="7"/>
      <c r="H282" s="2">
        <f>SUM(H279:H281)</f>
        <v>2274.1296600000001</v>
      </c>
      <c r="I282" s="2">
        <f t="shared" ref="I282:L282" si="55">SUM(I279:I281)</f>
        <v>0</v>
      </c>
      <c r="J282" s="2">
        <f t="shared" si="55"/>
        <v>0</v>
      </c>
      <c r="K282" s="2">
        <f t="shared" si="55"/>
        <v>0</v>
      </c>
      <c r="L282" s="2">
        <f t="shared" si="55"/>
        <v>0</v>
      </c>
      <c r="M282" s="19"/>
      <c r="N282" s="19"/>
      <c r="O282" s="19"/>
      <c r="P282" s="19"/>
    </row>
    <row r="283" spans="1:16" x14ac:dyDescent="0.2">
      <c r="J283" s="1"/>
    </row>
    <row r="284" spans="1:16" x14ac:dyDescent="0.2">
      <c r="A284" s="15">
        <v>3</v>
      </c>
      <c r="B284" s="15">
        <v>3741</v>
      </c>
      <c r="C284" s="15">
        <v>6121</v>
      </c>
      <c r="D284" s="15">
        <v>32213000000</v>
      </c>
      <c r="E284" s="15"/>
      <c r="F284" s="15"/>
      <c r="G284" s="15"/>
      <c r="H284" s="16">
        <v>68.020060000000001</v>
      </c>
      <c r="I284" s="16"/>
      <c r="J284" s="1"/>
      <c r="K284" s="16"/>
      <c r="L284" s="17"/>
      <c r="M284" s="18" t="s">
        <v>77</v>
      </c>
      <c r="N284" s="18" t="s">
        <v>53</v>
      </c>
      <c r="O284" s="18" t="s">
        <v>115</v>
      </c>
      <c r="P284" s="18"/>
    </row>
    <row r="285" spans="1:16" x14ac:dyDescent="0.2">
      <c r="A285" s="15">
        <v>3</v>
      </c>
      <c r="B285" s="15">
        <v>3741</v>
      </c>
      <c r="C285" s="15">
        <v>6121</v>
      </c>
      <c r="D285" s="15">
        <v>32213000000</v>
      </c>
      <c r="E285" s="15"/>
      <c r="F285" s="15"/>
      <c r="G285" s="15">
        <v>29524</v>
      </c>
      <c r="H285" s="16">
        <v>963.52800000000002</v>
      </c>
      <c r="I285" s="16"/>
      <c r="J285" s="1"/>
      <c r="K285" s="16"/>
      <c r="L285" s="17"/>
      <c r="M285" s="18" t="s">
        <v>77</v>
      </c>
      <c r="N285" s="18" t="s">
        <v>53</v>
      </c>
      <c r="O285" s="18" t="s">
        <v>115</v>
      </c>
      <c r="P285" s="18" t="s">
        <v>18</v>
      </c>
    </row>
    <row r="286" spans="1:16" x14ac:dyDescent="0.2">
      <c r="A286" s="15">
        <v>3</v>
      </c>
      <c r="B286" s="15">
        <v>3741</v>
      </c>
      <c r="C286" s="15">
        <v>6121</v>
      </c>
      <c r="D286" s="15">
        <v>32213000000</v>
      </c>
      <c r="E286" s="15">
        <v>170</v>
      </c>
      <c r="F286" s="15">
        <v>5</v>
      </c>
      <c r="G286" s="15">
        <v>29524</v>
      </c>
      <c r="H286" s="16">
        <v>1446.7439999999999</v>
      </c>
      <c r="I286" s="16"/>
      <c r="J286" s="1"/>
      <c r="K286" s="16"/>
      <c r="L286" s="17"/>
      <c r="M286" s="18" t="s">
        <v>77</v>
      </c>
      <c r="N286" s="18" t="s">
        <v>53</v>
      </c>
      <c r="O286" s="18" t="s">
        <v>115</v>
      </c>
      <c r="P286" s="18" t="s">
        <v>18</v>
      </c>
    </row>
    <row r="287" spans="1:16" x14ac:dyDescent="0.2">
      <c r="J287" s="1"/>
    </row>
    <row r="288" spans="1:16" x14ac:dyDescent="0.2">
      <c r="A288" s="19" t="s">
        <v>53</v>
      </c>
      <c r="B288" s="7"/>
      <c r="C288" s="7"/>
      <c r="D288" s="7"/>
      <c r="E288" s="7"/>
      <c r="F288" s="7"/>
      <c r="G288" s="7"/>
      <c r="H288" s="2">
        <f>SUM(H283:H287)</f>
        <v>2478.2920599999998</v>
      </c>
      <c r="I288" s="2">
        <f t="shared" ref="I288:L288" si="56">SUM(I283:I287)</f>
        <v>0</v>
      </c>
      <c r="J288" s="2">
        <f t="shared" si="56"/>
        <v>0</v>
      </c>
      <c r="K288" s="2">
        <f t="shared" si="56"/>
        <v>0</v>
      </c>
      <c r="L288" s="2">
        <f t="shared" si="56"/>
        <v>0</v>
      </c>
      <c r="M288" s="19"/>
      <c r="N288" s="19"/>
      <c r="O288" s="19"/>
      <c r="P288" s="19"/>
    </row>
    <row r="289" spans="1:16" x14ac:dyDescent="0.2">
      <c r="J289" s="1"/>
    </row>
    <row r="290" spans="1:16" x14ac:dyDescent="0.2">
      <c r="A290" s="15">
        <v>3</v>
      </c>
      <c r="B290" s="15">
        <v>2212</v>
      </c>
      <c r="C290" s="15">
        <v>6121</v>
      </c>
      <c r="D290" s="15">
        <v>32301000000</v>
      </c>
      <c r="E290" s="15"/>
      <c r="F290" s="15"/>
      <c r="G290" s="15"/>
      <c r="H290" s="16"/>
      <c r="I290" s="16">
        <v>25473.745180000002</v>
      </c>
      <c r="J290" s="1">
        <v>25000</v>
      </c>
      <c r="K290" s="16">
        <v>13000</v>
      </c>
      <c r="L290" s="17">
        <v>2388.9179899999999</v>
      </c>
      <c r="M290" s="18" t="s">
        <v>77</v>
      </c>
      <c r="N290" s="18" t="s">
        <v>54</v>
      </c>
      <c r="O290" s="18" t="s">
        <v>34</v>
      </c>
      <c r="P290" s="18"/>
    </row>
    <row r="291" spans="1:16" x14ac:dyDescent="0.2">
      <c r="J291" s="1"/>
    </row>
    <row r="292" spans="1:16" x14ac:dyDescent="0.2">
      <c r="A292" s="19" t="s">
        <v>54</v>
      </c>
      <c r="B292" s="7"/>
      <c r="C292" s="7"/>
      <c r="D292" s="7"/>
      <c r="E292" s="7"/>
      <c r="F292" s="7"/>
      <c r="G292" s="7"/>
      <c r="H292" s="2">
        <f>SUM(H289:H291)</f>
        <v>0</v>
      </c>
      <c r="I292" s="2">
        <f t="shared" ref="I292:L292" si="57">SUM(I289:I291)</f>
        <v>25473.745180000002</v>
      </c>
      <c r="J292" s="2">
        <f t="shared" si="57"/>
        <v>25000</v>
      </c>
      <c r="K292" s="2">
        <f t="shared" si="57"/>
        <v>13000</v>
      </c>
      <c r="L292" s="2">
        <f t="shared" si="57"/>
        <v>2388.9179899999999</v>
      </c>
      <c r="M292" s="19"/>
      <c r="N292" s="19"/>
      <c r="O292" s="19"/>
      <c r="P292" s="19"/>
    </row>
    <row r="293" spans="1:16" x14ac:dyDescent="0.2">
      <c r="J293" s="1"/>
    </row>
    <row r="294" spans="1:16" x14ac:dyDescent="0.2">
      <c r="A294" s="15">
        <v>3</v>
      </c>
      <c r="B294" s="15">
        <v>2212</v>
      </c>
      <c r="C294" s="15">
        <v>6121</v>
      </c>
      <c r="D294" s="15">
        <v>32302000000</v>
      </c>
      <c r="E294" s="15"/>
      <c r="F294" s="15"/>
      <c r="G294" s="15"/>
      <c r="H294" s="16">
        <v>6490.2780000000002</v>
      </c>
      <c r="I294" s="16"/>
      <c r="J294" s="1"/>
      <c r="K294" s="16"/>
      <c r="L294" s="17"/>
      <c r="M294" s="18" t="s">
        <v>77</v>
      </c>
      <c r="N294" s="18" t="s">
        <v>116</v>
      </c>
      <c r="O294" s="18" t="s">
        <v>34</v>
      </c>
      <c r="P294" s="18"/>
    </row>
    <row r="295" spans="1:16" x14ac:dyDescent="0.2">
      <c r="J295" s="1"/>
    </row>
    <row r="296" spans="1:16" x14ac:dyDescent="0.2">
      <c r="A296" s="19" t="s">
        <v>116</v>
      </c>
      <c r="B296" s="7"/>
      <c r="C296" s="7"/>
      <c r="D296" s="7"/>
      <c r="E296" s="7"/>
      <c r="F296" s="7"/>
      <c r="G296" s="7"/>
      <c r="H296" s="2">
        <f>SUM(H293:H295)</f>
        <v>6490.2780000000002</v>
      </c>
      <c r="I296" s="2">
        <f t="shared" ref="I296:L296" si="58">SUM(I293:I295)</f>
        <v>0</v>
      </c>
      <c r="J296" s="2">
        <f t="shared" si="58"/>
        <v>0</v>
      </c>
      <c r="K296" s="2">
        <f t="shared" si="58"/>
        <v>0</v>
      </c>
      <c r="L296" s="2">
        <f t="shared" si="58"/>
        <v>0</v>
      </c>
      <c r="M296" s="19"/>
      <c r="N296" s="19"/>
      <c r="O296" s="19"/>
      <c r="P296" s="19"/>
    </row>
    <row r="297" spans="1:16" x14ac:dyDescent="0.2">
      <c r="J297" s="1"/>
    </row>
    <row r="298" spans="1:16" x14ac:dyDescent="0.2">
      <c r="A298" s="15">
        <v>3</v>
      </c>
      <c r="B298" s="15">
        <v>2212</v>
      </c>
      <c r="C298" s="15">
        <v>6121</v>
      </c>
      <c r="D298" s="15">
        <v>32303000000</v>
      </c>
      <c r="E298" s="15"/>
      <c r="F298" s="15"/>
      <c r="G298" s="15"/>
      <c r="H298" s="16">
        <v>6762.8979799999997</v>
      </c>
      <c r="I298" s="16"/>
      <c r="J298" s="1"/>
      <c r="K298" s="16"/>
      <c r="L298" s="17"/>
      <c r="M298" s="18" t="s">
        <v>77</v>
      </c>
      <c r="N298" s="18" t="s">
        <v>117</v>
      </c>
      <c r="O298" s="18" t="s">
        <v>34</v>
      </c>
      <c r="P298" s="18"/>
    </row>
    <row r="299" spans="1:16" x14ac:dyDescent="0.2">
      <c r="J299" s="1"/>
    </row>
    <row r="300" spans="1:16" x14ac:dyDescent="0.2">
      <c r="A300" s="19" t="s">
        <v>117</v>
      </c>
      <c r="B300" s="7"/>
      <c r="C300" s="7"/>
      <c r="D300" s="7"/>
      <c r="E300" s="7"/>
      <c r="F300" s="7"/>
      <c r="G300" s="7"/>
      <c r="H300" s="2">
        <f>SUM(H297:H299)</f>
        <v>6762.8979799999997</v>
      </c>
      <c r="I300" s="2">
        <f t="shared" ref="I300:L300" si="59">SUM(I297:I299)</f>
        <v>0</v>
      </c>
      <c r="J300" s="2">
        <f t="shared" si="59"/>
        <v>0</v>
      </c>
      <c r="K300" s="2">
        <f t="shared" si="59"/>
        <v>0</v>
      </c>
      <c r="L300" s="2">
        <f t="shared" si="59"/>
        <v>0</v>
      </c>
      <c r="M300" s="19"/>
      <c r="N300" s="19"/>
      <c r="O300" s="19"/>
      <c r="P300" s="19"/>
    </row>
    <row r="301" spans="1:16" x14ac:dyDescent="0.2">
      <c r="J301" s="1"/>
    </row>
    <row r="302" spans="1:16" x14ac:dyDescent="0.2">
      <c r="A302" s="15">
        <v>3</v>
      </c>
      <c r="B302" s="15">
        <v>2212</v>
      </c>
      <c r="C302" s="15">
        <v>6121</v>
      </c>
      <c r="D302" s="15">
        <v>32304000000</v>
      </c>
      <c r="E302" s="15"/>
      <c r="F302" s="15"/>
      <c r="G302" s="15"/>
      <c r="H302" s="16">
        <v>1772.84023</v>
      </c>
      <c r="I302" s="16"/>
      <c r="J302" s="1"/>
      <c r="K302" s="16"/>
      <c r="L302" s="17"/>
      <c r="M302" s="18" t="s">
        <v>77</v>
      </c>
      <c r="N302" s="18" t="s">
        <v>118</v>
      </c>
      <c r="O302" s="18" t="s">
        <v>34</v>
      </c>
      <c r="P302" s="18"/>
    </row>
    <row r="303" spans="1:16" x14ac:dyDescent="0.2">
      <c r="J303" s="1"/>
    </row>
    <row r="304" spans="1:16" x14ac:dyDescent="0.2">
      <c r="A304" s="19" t="s">
        <v>118</v>
      </c>
      <c r="B304" s="7"/>
      <c r="C304" s="7"/>
      <c r="D304" s="7"/>
      <c r="E304" s="7"/>
      <c r="F304" s="7"/>
      <c r="G304" s="7"/>
      <c r="H304" s="2">
        <f>SUM(H301:H303)</f>
        <v>1772.84023</v>
      </c>
      <c r="I304" s="2">
        <f t="shared" ref="I304:L304" si="60">SUM(I301:I303)</f>
        <v>0</v>
      </c>
      <c r="J304" s="2">
        <f t="shared" si="60"/>
        <v>0</v>
      </c>
      <c r="K304" s="2">
        <f t="shared" si="60"/>
        <v>0</v>
      </c>
      <c r="L304" s="2">
        <f t="shared" si="60"/>
        <v>0</v>
      </c>
      <c r="M304" s="19"/>
      <c r="N304" s="19"/>
      <c r="O304" s="19"/>
      <c r="P304" s="19"/>
    </row>
    <row r="305" spans="1:16" x14ac:dyDescent="0.2">
      <c r="J305" s="1"/>
    </row>
    <row r="306" spans="1:16" x14ac:dyDescent="0.2">
      <c r="A306" s="15">
        <v>3</v>
      </c>
      <c r="B306" s="15">
        <v>3639</v>
      </c>
      <c r="C306" s="15">
        <v>6121</v>
      </c>
      <c r="D306" s="15">
        <v>32305000000</v>
      </c>
      <c r="E306" s="15"/>
      <c r="F306" s="15"/>
      <c r="G306" s="15"/>
      <c r="H306" s="16">
        <v>6989.6621999999998</v>
      </c>
      <c r="I306" s="16">
        <v>13123.767889999999</v>
      </c>
      <c r="J306" s="1"/>
      <c r="K306" s="16">
        <v>4050</v>
      </c>
      <c r="L306" s="17">
        <v>3770.1214100000002</v>
      </c>
      <c r="M306" s="18" t="s">
        <v>77</v>
      </c>
      <c r="N306" s="18" t="s">
        <v>119</v>
      </c>
      <c r="O306" s="18" t="s">
        <v>26</v>
      </c>
      <c r="P306" s="18"/>
    </row>
    <row r="307" spans="1:16" x14ac:dyDescent="0.2">
      <c r="J307" s="1"/>
    </row>
    <row r="308" spans="1:16" x14ac:dyDescent="0.2">
      <c r="A308" s="19" t="s">
        <v>119</v>
      </c>
      <c r="B308" s="7"/>
      <c r="C308" s="7"/>
      <c r="D308" s="7"/>
      <c r="E308" s="7"/>
      <c r="F308" s="7"/>
      <c r="G308" s="7"/>
      <c r="H308" s="2">
        <f>SUM(H305:H307)</f>
        <v>6989.6621999999998</v>
      </c>
      <c r="I308" s="2">
        <f t="shared" ref="I308:L308" si="61">SUM(I305:I307)</f>
        <v>13123.767889999999</v>
      </c>
      <c r="J308" s="2">
        <f t="shared" si="61"/>
        <v>0</v>
      </c>
      <c r="K308" s="2">
        <f t="shared" si="61"/>
        <v>4050</v>
      </c>
      <c r="L308" s="2">
        <f t="shared" si="61"/>
        <v>3770.1214100000002</v>
      </c>
      <c r="M308" s="19"/>
      <c r="N308" s="19"/>
      <c r="O308" s="19"/>
      <c r="P308" s="19"/>
    </row>
    <row r="309" spans="1:16" x14ac:dyDescent="0.2">
      <c r="J309" s="1"/>
    </row>
    <row r="310" spans="1:16" x14ac:dyDescent="0.2">
      <c r="A310" s="15">
        <v>3</v>
      </c>
      <c r="B310" s="15">
        <v>3113</v>
      </c>
      <c r="C310" s="15">
        <v>6121</v>
      </c>
      <c r="D310" s="15">
        <v>32306000000</v>
      </c>
      <c r="E310" s="15"/>
      <c r="F310" s="15"/>
      <c r="G310" s="15"/>
      <c r="H310" s="16">
        <v>33719.230499999998</v>
      </c>
      <c r="I310" s="16"/>
      <c r="J310" s="1"/>
      <c r="K310" s="16"/>
      <c r="L310" s="17"/>
      <c r="M310" s="18" t="s">
        <v>77</v>
      </c>
      <c r="N310" s="18" t="s">
        <v>120</v>
      </c>
      <c r="O310" s="18" t="s">
        <v>110</v>
      </c>
      <c r="P310" s="18"/>
    </row>
    <row r="311" spans="1:16" x14ac:dyDescent="0.2">
      <c r="J311" s="1"/>
    </row>
    <row r="312" spans="1:16" x14ac:dyDescent="0.2">
      <c r="A312" s="19" t="s">
        <v>120</v>
      </c>
      <c r="B312" s="7"/>
      <c r="C312" s="7"/>
      <c r="D312" s="7"/>
      <c r="E312" s="7"/>
      <c r="F312" s="7"/>
      <c r="G312" s="7"/>
      <c r="H312" s="2">
        <f>SUM(H309:H311)</f>
        <v>33719.230499999998</v>
      </c>
      <c r="I312" s="2">
        <f t="shared" ref="I312:L312" si="62">SUM(I309:I311)</f>
        <v>0</v>
      </c>
      <c r="J312" s="2">
        <f t="shared" si="62"/>
        <v>0</v>
      </c>
      <c r="K312" s="2">
        <f t="shared" si="62"/>
        <v>0</v>
      </c>
      <c r="L312" s="2">
        <f t="shared" si="62"/>
        <v>0</v>
      </c>
      <c r="M312" s="19"/>
      <c r="N312" s="19"/>
      <c r="O312" s="19"/>
      <c r="P312" s="19"/>
    </row>
    <row r="313" spans="1:16" x14ac:dyDescent="0.2">
      <c r="J313" s="1"/>
    </row>
    <row r="314" spans="1:16" x14ac:dyDescent="0.2">
      <c r="A314" s="15">
        <v>3</v>
      </c>
      <c r="B314" s="15">
        <v>3639</v>
      </c>
      <c r="C314" s="15">
        <v>6121</v>
      </c>
      <c r="D314" s="15">
        <v>32307000000</v>
      </c>
      <c r="E314" s="15"/>
      <c r="F314" s="15"/>
      <c r="G314" s="15"/>
      <c r="H314" s="16">
        <v>158.65</v>
      </c>
      <c r="I314" s="16"/>
      <c r="J314" s="1"/>
      <c r="K314" s="16"/>
      <c r="L314" s="17"/>
      <c r="M314" s="18" t="s">
        <v>77</v>
      </c>
      <c r="N314" s="18" t="s">
        <v>121</v>
      </c>
      <c r="O314" s="18" t="s">
        <v>26</v>
      </c>
      <c r="P314" s="18"/>
    </row>
    <row r="315" spans="1:16" x14ac:dyDescent="0.2">
      <c r="J315" s="1"/>
    </row>
    <row r="316" spans="1:16" x14ac:dyDescent="0.2">
      <c r="A316" s="19" t="s">
        <v>121</v>
      </c>
      <c r="B316" s="7"/>
      <c r="C316" s="7"/>
      <c r="D316" s="7"/>
      <c r="E316" s="7"/>
      <c r="F316" s="7"/>
      <c r="G316" s="7"/>
      <c r="H316" s="2">
        <f>SUM(H313:H315)</f>
        <v>158.65</v>
      </c>
      <c r="I316" s="2">
        <f t="shared" ref="I316:L316" si="63">SUM(I313:I315)</f>
        <v>0</v>
      </c>
      <c r="J316" s="2">
        <f t="shared" si="63"/>
        <v>0</v>
      </c>
      <c r="K316" s="2">
        <f t="shared" si="63"/>
        <v>0</v>
      </c>
      <c r="L316" s="2">
        <f t="shared" si="63"/>
        <v>0</v>
      </c>
      <c r="M316" s="19"/>
      <c r="N316" s="19"/>
      <c r="O316" s="19"/>
      <c r="P316" s="19"/>
    </row>
    <row r="317" spans="1:16" x14ac:dyDescent="0.2">
      <c r="J317" s="1"/>
    </row>
    <row r="318" spans="1:16" x14ac:dyDescent="0.2">
      <c r="A318" s="15">
        <v>3</v>
      </c>
      <c r="B318" s="15">
        <v>3639</v>
      </c>
      <c r="C318" s="15">
        <v>6121</v>
      </c>
      <c r="D318" s="15">
        <v>32308000000</v>
      </c>
      <c r="E318" s="15"/>
      <c r="F318" s="15"/>
      <c r="G318" s="15"/>
      <c r="H318" s="16">
        <v>3942.1034</v>
      </c>
      <c r="I318" s="16">
        <v>185.977</v>
      </c>
      <c r="J318" s="1"/>
      <c r="K318" s="16">
        <v>2200</v>
      </c>
      <c r="L318" s="17"/>
      <c r="M318" s="18" t="s">
        <v>77</v>
      </c>
      <c r="N318" s="18" t="s">
        <v>122</v>
      </c>
      <c r="O318" s="18" t="s">
        <v>26</v>
      </c>
      <c r="P318" s="18"/>
    </row>
    <row r="319" spans="1:16" x14ac:dyDescent="0.2">
      <c r="J319" s="1"/>
    </row>
    <row r="320" spans="1:16" x14ac:dyDescent="0.2">
      <c r="A320" s="19" t="s">
        <v>122</v>
      </c>
      <c r="B320" s="7"/>
      <c r="C320" s="7"/>
      <c r="D320" s="7"/>
      <c r="E320" s="7"/>
      <c r="F320" s="7"/>
      <c r="G320" s="7"/>
      <c r="H320" s="2">
        <f>SUM(H317:H319)</f>
        <v>3942.1034</v>
      </c>
      <c r="I320" s="2">
        <f t="shared" ref="I320:L320" si="64">SUM(I317:I319)</f>
        <v>185.977</v>
      </c>
      <c r="J320" s="2">
        <f t="shared" si="64"/>
        <v>0</v>
      </c>
      <c r="K320" s="2">
        <f t="shared" si="64"/>
        <v>2200</v>
      </c>
      <c r="L320" s="2">
        <f t="shared" si="64"/>
        <v>0</v>
      </c>
      <c r="M320" s="19"/>
      <c r="N320" s="19"/>
      <c r="O320" s="19"/>
      <c r="P320" s="19"/>
    </row>
    <row r="321" spans="1:16" x14ac:dyDescent="0.2">
      <c r="J321" s="1"/>
    </row>
    <row r="322" spans="1:16" x14ac:dyDescent="0.2">
      <c r="A322" s="15">
        <v>3</v>
      </c>
      <c r="B322" s="15">
        <v>3639</v>
      </c>
      <c r="C322" s="15">
        <v>5169</v>
      </c>
      <c r="D322" s="15">
        <v>32309000000</v>
      </c>
      <c r="E322" s="15"/>
      <c r="F322" s="15"/>
      <c r="G322" s="15"/>
      <c r="H322" s="16">
        <v>4511.4278400000003</v>
      </c>
      <c r="I322" s="16">
        <v>7347.0667899999999</v>
      </c>
      <c r="J322" s="1"/>
      <c r="K322" s="16"/>
      <c r="L322" s="17"/>
      <c r="M322" s="18" t="s">
        <v>88</v>
      </c>
      <c r="N322" s="18" t="s">
        <v>123</v>
      </c>
      <c r="O322" s="18" t="s">
        <v>26</v>
      </c>
      <c r="P322" s="18"/>
    </row>
    <row r="323" spans="1:16" x14ac:dyDescent="0.2">
      <c r="J323" s="1"/>
    </row>
    <row r="324" spans="1:16" x14ac:dyDescent="0.2">
      <c r="A324" s="19" t="s">
        <v>123</v>
      </c>
      <c r="B324" s="7"/>
      <c r="C324" s="7"/>
      <c r="D324" s="7"/>
      <c r="E324" s="7"/>
      <c r="F324" s="7"/>
      <c r="G324" s="7"/>
      <c r="H324" s="2">
        <f>SUM(H321:H323)</f>
        <v>4511.4278400000003</v>
      </c>
      <c r="I324" s="2">
        <f t="shared" ref="I324:L324" si="65">SUM(I321:I323)</f>
        <v>7347.0667899999999</v>
      </c>
      <c r="J324" s="2">
        <f t="shared" si="65"/>
        <v>0</v>
      </c>
      <c r="K324" s="2">
        <f t="shared" si="65"/>
        <v>0</v>
      </c>
      <c r="L324" s="2">
        <f t="shared" si="65"/>
        <v>0</v>
      </c>
      <c r="M324" s="19"/>
      <c r="N324" s="19"/>
      <c r="O324" s="19"/>
      <c r="P324" s="19"/>
    </row>
    <row r="325" spans="1:16" x14ac:dyDescent="0.2">
      <c r="J325" s="1"/>
    </row>
    <row r="326" spans="1:16" x14ac:dyDescent="0.2">
      <c r="A326" s="15">
        <v>3</v>
      </c>
      <c r="B326" s="15">
        <v>3639</v>
      </c>
      <c r="C326" s="15">
        <v>6119</v>
      </c>
      <c r="D326" s="15">
        <v>32310000000</v>
      </c>
      <c r="E326" s="15"/>
      <c r="F326" s="15"/>
      <c r="G326" s="15">
        <v>15974</v>
      </c>
      <c r="H326" s="16">
        <v>116.06925</v>
      </c>
      <c r="I326" s="16"/>
      <c r="J326" s="1"/>
      <c r="K326" s="16"/>
      <c r="L326" s="17"/>
      <c r="M326" s="18" t="s">
        <v>100</v>
      </c>
      <c r="N326" s="18" t="s">
        <v>55</v>
      </c>
      <c r="O326" s="18" t="s">
        <v>26</v>
      </c>
      <c r="P326" s="18" t="s">
        <v>40</v>
      </c>
    </row>
    <row r="327" spans="1:16" x14ac:dyDescent="0.2">
      <c r="A327" s="15">
        <v>3</v>
      </c>
      <c r="B327" s="15">
        <v>3639</v>
      </c>
      <c r="C327" s="15">
        <v>6119</v>
      </c>
      <c r="D327" s="15">
        <v>32310000000</v>
      </c>
      <c r="E327" s="15">
        <v>106</v>
      </c>
      <c r="F327" s="15">
        <v>5</v>
      </c>
      <c r="G327" s="15">
        <v>15974</v>
      </c>
      <c r="H327" s="16">
        <v>657.72574999999995</v>
      </c>
      <c r="I327" s="16"/>
      <c r="J327" s="1"/>
      <c r="K327" s="16"/>
      <c r="L327" s="17"/>
      <c r="M327" s="18" t="s">
        <v>100</v>
      </c>
      <c r="N327" s="18" t="s">
        <v>55</v>
      </c>
      <c r="O327" s="18" t="s">
        <v>26</v>
      </c>
      <c r="P327" s="18" t="s">
        <v>40</v>
      </c>
    </row>
    <row r="328" spans="1:16" x14ac:dyDescent="0.2">
      <c r="J328" s="1"/>
    </row>
    <row r="329" spans="1:16" x14ac:dyDescent="0.2">
      <c r="A329" s="19" t="s">
        <v>55</v>
      </c>
      <c r="B329" s="7"/>
      <c r="C329" s="7"/>
      <c r="D329" s="7"/>
      <c r="E329" s="7"/>
      <c r="F329" s="7"/>
      <c r="G329" s="7"/>
      <c r="H329" s="2">
        <f>SUM(H325:H328)</f>
        <v>773.79499999999996</v>
      </c>
      <c r="I329" s="2">
        <f t="shared" ref="I329:L329" si="66">SUM(I325:I328)</f>
        <v>0</v>
      </c>
      <c r="J329" s="2">
        <f t="shared" si="66"/>
        <v>0</v>
      </c>
      <c r="K329" s="2">
        <f t="shared" si="66"/>
        <v>0</v>
      </c>
      <c r="L329" s="2">
        <f t="shared" si="66"/>
        <v>0</v>
      </c>
      <c r="M329" s="19"/>
      <c r="N329" s="19"/>
      <c r="O329" s="19"/>
      <c r="P329" s="19"/>
    </row>
    <row r="330" spans="1:16" x14ac:dyDescent="0.2">
      <c r="J330" s="1"/>
    </row>
    <row r="331" spans="1:16" x14ac:dyDescent="0.2">
      <c r="A331" s="15">
        <v>3</v>
      </c>
      <c r="B331" s="15">
        <v>3421</v>
      </c>
      <c r="C331" s="15">
        <v>5169</v>
      </c>
      <c r="D331" s="15">
        <v>32311000000</v>
      </c>
      <c r="E331" s="15"/>
      <c r="F331" s="15"/>
      <c r="G331" s="15"/>
      <c r="H331" s="16"/>
      <c r="I331" s="16">
        <v>12.7</v>
      </c>
      <c r="J331" s="1"/>
      <c r="K331" s="16"/>
      <c r="L331" s="17"/>
      <c r="M331" s="18" t="s">
        <v>88</v>
      </c>
      <c r="N331" s="18" t="s">
        <v>57</v>
      </c>
      <c r="O331" s="18" t="s">
        <v>30</v>
      </c>
      <c r="P331" s="18"/>
    </row>
    <row r="332" spans="1:16" x14ac:dyDescent="0.2">
      <c r="A332" s="15">
        <v>3</v>
      </c>
      <c r="B332" s="15">
        <v>3421</v>
      </c>
      <c r="C332" s="15">
        <v>5169</v>
      </c>
      <c r="D332" s="15">
        <v>32311000000</v>
      </c>
      <c r="E332" s="15"/>
      <c r="F332" s="15"/>
      <c r="G332" s="15">
        <v>79</v>
      </c>
      <c r="H332" s="16"/>
      <c r="I332" s="16">
        <v>40</v>
      </c>
      <c r="J332" s="1"/>
      <c r="K332" s="16"/>
      <c r="L332" s="17"/>
      <c r="M332" s="18" t="s">
        <v>88</v>
      </c>
      <c r="N332" s="18" t="s">
        <v>57</v>
      </c>
      <c r="O332" s="18" t="s">
        <v>30</v>
      </c>
      <c r="P332" s="18"/>
    </row>
    <row r="333" spans="1:16" x14ac:dyDescent="0.2">
      <c r="A333" s="15">
        <v>3</v>
      </c>
      <c r="B333" s="15">
        <v>3421</v>
      </c>
      <c r="C333" s="15">
        <v>6121</v>
      </c>
      <c r="D333" s="15">
        <v>32311000000</v>
      </c>
      <c r="E333" s="15"/>
      <c r="F333" s="15"/>
      <c r="G333" s="15"/>
      <c r="H333" s="16"/>
      <c r="I333" s="16">
        <v>167.90583000000001</v>
      </c>
      <c r="J333" s="1"/>
      <c r="K333" s="16"/>
      <c r="L333" s="17"/>
      <c r="M333" s="18" t="s">
        <v>77</v>
      </c>
      <c r="N333" s="18" t="s">
        <v>57</v>
      </c>
      <c r="O333" s="18" t="s">
        <v>30</v>
      </c>
      <c r="P333" s="18"/>
    </row>
    <row r="334" spans="1:16" x14ac:dyDescent="0.2">
      <c r="A334" s="15">
        <v>3</v>
      </c>
      <c r="B334" s="15">
        <v>3421</v>
      </c>
      <c r="C334" s="15">
        <v>6121</v>
      </c>
      <c r="D334" s="15">
        <v>32311000000</v>
      </c>
      <c r="E334" s="15"/>
      <c r="F334" s="15"/>
      <c r="G334" s="15">
        <v>79</v>
      </c>
      <c r="H334" s="16">
        <v>75.355999999999995</v>
      </c>
      <c r="I334" s="16">
        <v>84.644000000000005</v>
      </c>
      <c r="J334" s="1"/>
      <c r="K334" s="16"/>
      <c r="L334" s="17"/>
      <c r="M334" s="18" t="s">
        <v>77</v>
      </c>
      <c r="N334" s="18" t="s">
        <v>57</v>
      </c>
      <c r="O334" s="18" t="s">
        <v>30</v>
      </c>
      <c r="P334" s="18"/>
    </row>
    <row r="335" spans="1:16" x14ac:dyDescent="0.2">
      <c r="J335" s="1"/>
    </row>
    <row r="336" spans="1:16" x14ac:dyDescent="0.2">
      <c r="A336" s="19" t="s">
        <v>57</v>
      </c>
      <c r="B336" s="7"/>
      <c r="C336" s="7"/>
      <c r="D336" s="7"/>
      <c r="E336" s="7"/>
      <c r="F336" s="7"/>
      <c r="G336" s="7"/>
      <c r="H336" s="2">
        <f>SUM(H330:H335)</f>
        <v>75.355999999999995</v>
      </c>
      <c r="I336" s="2">
        <f t="shared" ref="I336:L336" si="67">SUM(I330:I335)</f>
        <v>305.24983000000003</v>
      </c>
      <c r="J336" s="2">
        <f t="shared" si="67"/>
        <v>0</v>
      </c>
      <c r="K336" s="2">
        <f t="shared" si="67"/>
        <v>0</v>
      </c>
      <c r="L336" s="2">
        <f t="shared" si="67"/>
        <v>0</v>
      </c>
      <c r="M336" s="19"/>
      <c r="N336" s="19"/>
      <c r="O336" s="19"/>
      <c r="P336" s="19"/>
    </row>
    <row r="337" spans="1:16" x14ac:dyDescent="0.2">
      <c r="J337" s="1"/>
    </row>
    <row r="338" spans="1:16" x14ac:dyDescent="0.2">
      <c r="A338" s="15">
        <v>3</v>
      </c>
      <c r="B338" s="15">
        <v>3639</v>
      </c>
      <c r="C338" s="15">
        <v>6122</v>
      </c>
      <c r="D338" s="15">
        <v>32312000000</v>
      </c>
      <c r="E338" s="15"/>
      <c r="F338" s="15"/>
      <c r="G338" s="15">
        <v>93566</v>
      </c>
      <c r="H338" s="16"/>
      <c r="I338" s="16">
        <v>342.91399999999999</v>
      </c>
      <c r="J338" s="1"/>
      <c r="K338" s="16"/>
      <c r="L338" s="17"/>
      <c r="M338" s="18" t="s">
        <v>82</v>
      </c>
      <c r="N338" s="18" t="s">
        <v>59</v>
      </c>
      <c r="O338" s="18" t="s">
        <v>26</v>
      </c>
      <c r="P338" s="18" t="s">
        <v>60</v>
      </c>
    </row>
    <row r="339" spans="1:16" x14ac:dyDescent="0.2">
      <c r="J339" s="1"/>
    </row>
    <row r="340" spans="1:16" x14ac:dyDescent="0.2">
      <c r="A340" s="19" t="s">
        <v>59</v>
      </c>
      <c r="B340" s="7"/>
      <c r="C340" s="7"/>
      <c r="D340" s="7"/>
      <c r="E340" s="7"/>
      <c r="F340" s="7"/>
      <c r="G340" s="7"/>
      <c r="H340" s="2">
        <f>SUM(H337:H339)</f>
        <v>0</v>
      </c>
      <c r="I340" s="2">
        <f t="shared" ref="I340:L340" si="68">SUM(I337:I339)</f>
        <v>342.91399999999999</v>
      </c>
      <c r="J340" s="2">
        <f t="shared" si="68"/>
        <v>0</v>
      </c>
      <c r="K340" s="2">
        <f t="shared" si="68"/>
        <v>0</v>
      </c>
      <c r="L340" s="2">
        <f t="shared" si="68"/>
        <v>0</v>
      </c>
      <c r="M340" s="19"/>
      <c r="N340" s="19"/>
      <c r="O340" s="19"/>
      <c r="P340" s="19"/>
    </row>
    <row r="341" spans="1:16" x14ac:dyDescent="0.2">
      <c r="J341" s="1"/>
    </row>
    <row r="342" spans="1:16" x14ac:dyDescent="0.2">
      <c r="A342" s="15">
        <v>3</v>
      </c>
      <c r="B342" s="15">
        <v>2212</v>
      </c>
      <c r="C342" s="15">
        <v>6121</v>
      </c>
      <c r="D342" s="15">
        <v>32313000000</v>
      </c>
      <c r="E342" s="15">
        <v>170</v>
      </c>
      <c r="F342" s="15">
        <v>5</v>
      </c>
      <c r="G342" s="15">
        <v>90505</v>
      </c>
      <c r="H342" s="16">
        <v>6632.6238599999997</v>
      </c>
      <c r="I342" s="16"/>
      <c r="J342" s="1"/>
      <c r="K342" s="16"/>
      <c r="L342" s="17"/>
      <c r="M342" s="18" t="s">
        <v>77</v>
      </c>
      <c r="N342" s="18" t="s">
        <v>61</v>
      </c>
      <c r="O342" s="18" t="s">
        <v>34</v>
      </c>
      <c r="P342" s="18" t="s">
        <v>18</v>
      </c>
    </row>
    <row r="343" spans="1:16" x14ac:dyDescent="0.2">
      <c r="J343" s="1"/>
    </row>
    <row r="344" spans="1:16" x14ac:dyDescent="0.2">
      <c r="A344" s="19" t="s">
        <v>61</v>
      </c>
      <c r="B344" s="7"/>
      <c r="C344" s="7"/>
      <c r="D344" s="7"/>
      <c r="E344" s="7"/>
      <c r="F344" s="7"/>
      <c r="G344" s="7"/>
      <c r="H344" s="2">
        <f>SUM(H341:H343)</f>
        <v>6632.6238599999997</v>
      </c>
      <c r="I344" s="2">
        <f t="shared" ref="I344:L344" si="69">SUM(I341:I343)</f>
        <v>0</v>
      </c>
      <c r="J344" s="2">
        <f t="shared" si="69"/>
        <v>0</v>
      </c>
      <c r="K344" s="2">
        <f t="shared" si="69"/>
        <v>0</v>
      </c>
      <c r="L344" s="2">
        <f t="shared" si="69"/>
        <v>0</v>
      </c>
      <c r="M344" s="19"/>
      <c r="N344" s="19"/>
      <c r="O344" s="19"/>
      <c r="P344" s="19"/>
    </row>
    <row r="345" spans="1:16" x14ac:dyDescent="0.2">
      <c r="J345" s="1"/>
    </row>
    <row r="346" spans="1:16" x14ac:dyDescent="0.2">
      <c r="A346" s="15">
        <v>3</v>
      </c>
      <c r="B346" s="15">
        <v>2212</v>
      </c>
      <c r="C346" s="15">
        <v>6121</v>
      </c>
      <c r="D346" s="15">
        <v>32401000000</v>
      </c>
      <c r="E346" s="15"/>
      <c r="F346" s="15"/>
      <c r="G346" s="15"/>
      <c r="H346" s="16"/>
      <c r="I346" s="16">
        <v>416.91005000000001</v>
      </c>
      <c r="J346" s="1"/>
      <c r="K346" s="16">
        <v>61</v>
      </c>
      <c r="L346" s="17"/>
      <c r="M346" s="18" t="s">
        <v>77</v>
      </c>
      <c r="N346" s="18" t="s">
        <v>124</v>
      </c>
      <c r="O346" s="18" t="s">
        <v>34</v>
      </c>
      <c r="P346" s="18"/>
    </row>
    <row r="347" spans="1:16" x14ac:dyDescent="0.2">
      <c r="J347" s="1"/>
    </row>
    <row r="348" spans="1:16" x14ac:dyDescent="0.2">
      <c r="A348" s="19" t="s">
        <v>124</v>
      </c>
      <c r="B348" s="7"/>
      <c r="C348" s="7"/>
      <c r="D348" s="7"/>
      <c r="E348" s="7"/>
      <c r="F348" s="7"/>
      <c r="G348" s="7"/>
      <c r="H348" s="2">
        <f>SUM(H345:H347)</f>
        <v>0</v>
      </c>
      <c r="I348" s="2">
        <f t="shared" ref="I348:L348" si="70">SUM(I345:I347)</f>
        <v>416.91005000000001</v>
      </c>
      <c r="J348" s="2">
        <f t="shared" si="70"/>
        <v>0</v>
      </c>
      <c r="K348" s="2">
        <f t="shared" si="70"/>
        <v>61</v>
      </c>
      <c r="L348" s="2">
        <f t="shared" si="70"/>
        <v>0</v>
      </c>
      <c r="M348" s="19"/>
      <c r="N348" s="19"/>
      <c r="O348" s="19"/>
      <c r="P348" s="19"/>
    </row>
    <row r="349" spans="1:16" x14ac:dyDescent="0.2">
      <c r="J349" s="1"/>
    </row>
    <row r="350" spans="1:16" x14ac:dyDescent="0.2">
      <c r="A350" s="15">
        <v>3</v>
      </c>
      <c r="B350" s="15">
        <v>2212</v>
      </c>
      <c r="C350" s="15">
        <v>6121</v>
      </c>
      <c r="D350" s="15">
        <v>32402000000</v>
      </c>
      <c r="E350" s="15"/>
      <c r="F350" s="15"/>
      <c r="G350" s="15"/>
      <c r="H350" s="16"/>
      <c r="I350" s="16"/>
      <c r="J350" s="1"/>
      <c r="K350" s="16">
        <v>1060</v>
      </c>
      <c r="L350" s="17">
        <v>1056.4108799999999</v>
      </c>
      <c r="M350" s="18" t="s">
        <v>77</v>
      </c>
      <c r="N350" s="18" t="s">
        <v>125</v>
      </c>
      <c r="O350" s="18" t="s">
        <v>34</v>
      </c>
      <c r="P350" s="18"/>
    </row>
    <row r="351" spans="1:16" x14ac:dyDescent="0.2">
      <c r="J351" s="1"/>
    </row>
    <row r="352" spans="1:16" x14ac:dyDescent="0.2">
      <c r="A352" s="19" t="s">
        <v>125</v>
      </c>
      <c r="B352" s="7"/>
      <c r="C352" s="7"/>
      <c r="D352" s="7"/>
      <c r="E352" s="7"/>
      <c r="F352" s="7"/>
      <c r="G352" s="7"/>
      <c r="H352" s="2">
        <f>SUM(H349:H351)</f>
        <v>0</v>
      </c>
      <c r="I352" s="2">
        <f t="shared" ref="I352:L352" si="71">SUM(I349:I351)</f>
        <v>0</v>
      </c>
      <c r="J352" s="2">
        <f t="shared" si="71"/>
        <v>0</v>
      </c>
      <c r="K352" s="2">
        <f t="shared" si="71"/>
        <v>1060</v>
      </c>
      <c r="L352" s="2">
        <f t="shared" si="71"/>
        <v>1056.4108799999999</v>
      </c>
      <c r="M352" s="19"/>
      <c r="N352" s="19"/>
      <c r="O352" s="19"/>
      <c r="P352" s="19"/>
    </row>
    <row r="353" spans="1:16" x14ac:dyDescent="0.2">
      <c r="J353" s="1"/>
    </row>
    <row r="354" spans="1:16" x14ac:dyDescent="0.2">
      <c r="A354" s="15">
        <v>3</v>
      </c>
      <c r="B354" s="15">
        <v>2212</v>
      </c>
      <c r="C354" s="15">
        <v>6121</v>
      </c>
      <c r="D354" s="15">
        <v>32403000000</v>
      </c>
      <c r="E354" s="15"/>
      <c r="F354" s="15"/>
      <c r="G354" s="15"/>
      <c r="H354" s="16"/>
      <c r="I354" s="16">
        <v>96.8</v>
      </c>
      <c r="J354" s="1"/>
      <c r="K354" s="16">
        <v>1555</v>
      </c>
      <c r="L354" s="17"/>
      <c r="M354" s="18" t="s">
        <v>77</v>
      </c>
      <c r="N354" s="18" t="s">
        <v>126</v>
      </c>
      <c r="O354" s="18" t="s">
        <v>34</v>
      </c>
      <c r="P354" s="18"/>
    </row>
    <row r="355" spans="1:16" x14ac:dyDescent="0.2">
      <c r="J355" s="1"/>
    </row>
    <row r="356" spans="1:16" x14ac:dyDescent="0.2">
      <c r="A356" s="19" t="s">
        <v>126</v>
      </c>
      <c r="B356" s="7"/>
      <c r="C356" s="7"/>
      <c r="D356" s="7"/>
      <c r="E356" s="7"/>
      <c r="F356" s="7"/>
      <c r="G356" s="7"/>
      <c r="H356" s="2">
        <f>SUM(H353:H355)</f>
        <v>0</v>
      </c>
      <c r="I356" s="2">
        <f t="shared" ref="I356:L356" si="72">SUM(I353:I355)</f>
        <v>96.8</v>
      </c>
      <c r="J356" s="2">
        <f t="shared" si="72"/>
        <v>0</v>
      </c>
      <c r="K356" s="2">
        <f t="shared" si="72"/>
        <v>1555</v>
      </c>
      <c r="L356" s="2">
        <f t="shared" si="72"/>
        <v>0</v>
      </c>
      <c r="M356" s="19"/>
      <c r="N356" s="19"/>
      <c r="O356" s="19"/>
      <c r="P356" s="19"/>
    </row>
    <row r="357" spans="1:16" x14ac:dyDescent="0.2">
      <c r="J357" s="1"/>
    </row>
    <row r="358" spans="1:16" x14ac:dyDescent="0.2">
      <c r="A358" s="15">
        <v>3</v>
      </c>
      <c r="B358" s="15">
        <v>2212</v>
      </c>
      <c r="C358" s="15">
        <v>6121</v>
      </c>
      <c r="D358" s="15">
        <v>32404000000</v>
      </c>
      <c r="E358" s="15"/>
      <c r="F358" s="15"/>
      <c r="G358" s="15"/>
      <c r="H358" s="16"/>
      <c r="I358" s="16">
        <v>5280.5022799999997</v>
      </c>
      <c r="J358" s="1"/>
      <c r="K358" s="16"/>
      <c r="L358" s="17"/>
      <c r="M358" s="18" t="s">
        <v>77</v>
      </c>
      <c r="N358" s="18" t="s">
        <v>127</v>
      </c>
      <c r="O358" s="18" t="s">
        <v>34</v>
      </c>
      <c r="P358" s="18"/>
    </row>
    <row r="359" spans="1:16" x14ac:dyDescent="0.2">
      <c r="J359" s="1"/>
    </row>
    <row r="360" spans="1:16" x14ac:dyDescent="0.2">
      <c r="A360" s="19" t="s">
        <v>127</v>
      </c>
      <c r="B360" s="7"/>
      <c r="C360" s="7"/>
      <c r="D360" s="7"/>
      <c r="E360" s="7"/>
      <c r="F360" s="7"/>
      <c r="G360" s="7"/>
      <c r="H360" s="2">
        <f>SUM(H357:H359)</f>
        <v>0</v>
      </c>
      <c r="I360" s="2">
        <f t="shared" ref="I360:L360" si="73">SUM(I357:I359)</f>
        <v>5280.5022799999997</v>
      </c>
      <c r="J360" s="2">
        <f t="shared" si="73"/>
        <v>0</v>
      </c>
      <c r="K360" s="2">
        <f t="shared" si="73"/>
        <v>0</v>
      </c>
      <c r="L360" s="2">
        <f t="shared" si="73"/>
        <v>0</v>
      </c>
      <c r="M360" s="19"/>
      <c r="N360" s="19"/>
      <c r="O360" s="19"/>
      <c r="P360" s="19"/>
    </row>
    <row r="361" spans="1:16" x14ac:dyDescent="0.2">
      <c r="J361" s="1"/>
    </row>
    <row r="362" spans="1:16" x14ac:dyDescent="0.2">
      <c r="A362" s="15">
        <v>3</v>
      </c>
      <c r="B362" s="15">
        <v>3412</v>
      </c>
      <c r="C362" s="15">
        <v>6121</v>
      </c>
      <c r="D362" s="15">
        <v>32405000000</v>
      </c>
      <c r="E362" s="15"/>
      <c r="F362" s="15"/>
      <c r="G362" s="15"/>
      <c r="H362" s="16"/>
      <c r="I362" s="16">
        <v>1780.19677</v>
      </c>
      <c r="J362" s="1"/>
      <c r="K362" s="16"/>
      <c r="L362" s="17"/>
      <c r="M362" s="18" t="s">
        <v>77</v>
      </c>
      <c r="N362" s="18" t="s">
        <v>128</v>
      </c>
      <c r="O362" s="18" t="s">
        <v>108</v>
      </c>
      <c r="P362" s="18"/>
    </row>
    <row r="363" spans="1:16" x14ac:dyDescent="0.2">
      <c r="J363" s="1"/>
    </row>
    <row r="364" spans="1:16" x14ac:dyDescent="0.2">
      <c r="A364" s="19" t="s">
        <v>128</v>
      </c>
      <c r="B364" s="7"/>
      <c r="C364" s="7"/>
      <c r="D364" s="7"/>
      <c r="E364" s="7"/>
      <c r="F364" s="7"/>
      <c r="G364" s="7"/>
      <c r="H364" s="2">
        <f>SUM(H361:H363)</f>
        <v>0</v>
      </c>
      <c r="I364" s="2">
        <f t="shared" ref="I364:L364" si="74">SUM(I361:I363)</f>
        <v>1780.19677</v>
      </c>
      <c r="J364" s="2">
        <f t="shared" si="74"/>
        <v>0</v>
      </c>
      <c r="K364" s="2">
        <f t="shared" si="74"/>
        <v>0</v>
      </c>
      <c r="L364" s="2">
        <f t="shared" si="74"/>
        <v>0</v>
      </c>
      <c r="M364" s="19"/>
      <c r="N364" s="19"/>
      <c r="O364" s="19"/>
      <c r="P364" s="19"/>
    </row>
    <row r="365" spans="1:16" x14ac:dyDescent="0.2">
      <c r="J365" s="1"/>
    </row>
    <row r="366" spans="1:16" x14ac:dyDescent="0.2">
      <c r="A366" s="15">
        <v>3</v>
      </c>
      <c r="B366" s="15">
        <v>2212</v>
      </c>
      <c r="C366" s="15">
        <v>6121</v>
      </c>
      <c r="D366" s="15">
        <v>32406000000</v>
      </c>
      <c r="E366" s="15"/>
      <c r="F366" s="15"/>
      <c r="G366" s="15"/>
      <c r="H366" s="16"/>
      <c r="I366" s="16">
        <v>4094.0720900000001</v>
      </c>
      <c r="J366" s="1"/>
      <c r="K366" s="16">
        <v>6813</v>
      </c>
      <c r="L366" s="17">
        <v>4304.0160900000001</v>
      </c>
      <c r="M366" s="18" t="s">
        <v>77</v>
      </c>
      <c r="N366" s="18" t="s">
        <v>129</v>
      </c>
      <c r="O366" s="18" t="s">
        <v>34</v>
      </c>
      <c r="P366" s="18"/>
    </row>
    <row r="367" spans="1:16" x14ac:dyDescent="0.2">
      <c r="J367" s="1"/>
    </row>
    <row r="368" spans="1:16" x14ac:dyDescent="0.2">
      <c r="A368" s="19" t="s">
        <v>129</v>
      </c>
      <c r="B368" s="7"/>
      <c r="C368" s="7"/>
      <c r="D368" s="7"/>
      <c r="E368" s="7"/>
      <c r="F368" s="7"/>
      <c r="G368" s="7"/>
      <c r="H368" s="2">
        <f>SUM(H365:H367)</f>
        <v>0</v>
      </c>
      <c r="I368" s="2">
        <f t="shared" ref="I368:L368" si="75">SUM(I365:I367)</f>
        <v>4094.0720900000001</v>
      </c>
      <c r="J368" s="2">
        <f t="shared" si="75"/>
        <v>0</v>
      </c>
      <c r="K368" s="2">
        <f t="shared" si="75"/>
        <v>6813</v>
      </c>
      <c r="L368" s="2">
        <f t="shared" si="75"/>
        <v>4304.0160900000001</v>
      </c>
      <c r="M368" s="19"/>
      <c r="N368" s="19"/>
      <c r="O368" s="19"/>
      <c r="P368" s="19"/>
    </row>
    <row r="369" spans="1:16" x14ac:dyDescent="0.2">
      <c r="J369" s="1"/>
    </row>
    <row r="370" spans="1:16" x14ac:dyDescent="0.2">
      <c r="A370" s="15">
        <v>3</v>
      </c>
      <c r="B370" s="15">
        <v>2219</v>
      </c>
      <c r="C370" s="15">
        <v>6121</v>
      </c>
      <c r="D370" s="15">
        <v>32407000000</v>
      </c>
      <c r="E370" s="15"/>
      <c r="F370" s="15"/>
      <c r="G370" s="15"/>
      <c r="H370" s="16"/>
      <c r="I370" s="16">
        <v>6220.8504599999997</v>
      </c>
      <c r="J370" s="1"/>
      <c r="K370" s="16"/>
      <c r="L370" s="17"/>
      <c r="M370" s="18" t="s">
        <v>77</v>
      </c>
      <c r="N370" s="18" t="s">
        <v>130</v>
      </c>
      <c r="O370" s="18" t="s">
        <v>106</v>
      </c>
      <c r="P370" s="18"/>
    </row>
    <row r="371" spans="1:16" x14ac:dyDescent="0.2">
      <c r="J371" s="1"/>
    </row>
    <row r="372" spans="1:16" x14ac:dyDescent="0.2">
      <c r="A372" s="19" t="s">
        <v>130</v>
      </c>
      <c r="B372" s="7"/>
      <c r="C372" s="7"/>
      <c r="D372" s="7"/>
      <c r="E372" s="7"/>
      <c r="F372" s="7"/>
      <c r="G372" s="7"/>
      <c r="H372" s="2">
        <f>SUM(H369:H371)</f>
        <v>0</v>
      </c>
      <c r="I372" s="2">
        <f t="shared" ref="I372:L372" si="76">SUM(I369:I371)</f>
        <v>6220.8504599999997</v>
      </c>
      <c r="J372" s="2">
        <f t="shared" si="76"/>
        <v>0</v>
      </c>
      <c r="K372" s="2">
        <f t="shared" si="76"/>
        <v>0</v>
      </c>
      <c r="L372" s="2">
        <f t="shared" si="76"/>
        <v>0</v>
      </c>
      <c r="M372" s="19"/>
      <c r="N372" s="19"/>
      <c r="O372" s="19"/>
      <c r="P372" s="19"/>
    </row>
    <row r="373" spans="1:16" x14ac:dyDescent="0.2">
      <c r="J373" s="1"/>
    </row>
    <row r="374" spans="1:16" x14ac:dyDescent="0.2">
      <c r="A374" s="15">
        <v>3</v>
      </c>
      <c r="B374" s="15">
        <v>2219</v>
      </c>
      <c r="C374" s="15">
        <v>6121</v>
      </c>
      <c r="D374" s="15">
        <v>32408000000</v>
      </c>
      <c r="E374" s="15"/>
      <c r="F374" s="15"/>
      <c r="G374" s="15"/>
      <c r="H374" s="16"/>
      <c r="I374" s="16">
        <v>6062.47246</v>
      </c>
      <c r="J374" s="1"/>
      <c r="K374" s="16">
        <v>0</v>
      </c>
      <c r="L374" s="17"/>
      <c r="M374" s="18" t="s">
        <v>77</v>
      </c>
      <c r="N374" s="18" t="s">
        <v>131</v>
      </c>
      <c r="O374" s="18" t="s">
        <v>106</v>
      </c>
      <c r="P374" s="18"/>
    </row>
    <row r="375" spans="1:16" x14ac:dyDescent="0.2">
      <c r="J375" s="1"/>
    </row>
    <row r="376" spans="1:16" x14ac:dyDescent="0.2">
      <c r="A376" s="19" t="s">
        <v>131</v>
      </c>
      <c r="B376" s="7"/>
      <c r="C376" s="7"/>
      <c r="D376" s="7"/>
      <c r="E376" s="7"/>
      <c r="F376" s="7"/>
      <c r="G376" s="7"/>
      <c r="H376" s="2">
        <f>SUM(H373:H375)</f>
        <v>0</v>
      </c>
      <c r="I376" s="2">
        <f t="shared" ref="I376:L376" si="77">SUM(I373:I375)</f>
        <v>6062.47246</v>
      </c>
      <c r="J376" s="2">
        <f t="shared" si="77"/>
        <v>0</v>
      </c>
      <c r="K376" s="2">
        <f t="shared" si="77"/>
        <v>0</v>
      </c>
      <c r="L376" s="2">
        <f t="shared" si="77"/>
        <v>0</v>
      </c>
      <c r="M376" s="19"/>
      <c r="N376" s="19"/>
      <c r="O376" s="19"/>
      <c r="P376" s="19"/>
    </row>
    <row r="377" spans="1:16" x14ac:dyDescent="0.2">
      <c r="J377" s="1"/>
    </row>
    <row r="378" spans="1:16" x14ac:dyDescent="0.2">
      <c r="A378" s="15">
        <v>3</v>
      </c>
      <c r="B378" s="15">
        <v>2212</v>
      </c>
      <c r="C378" s="15">
        <v>6121</v>
      </c>
      <c r="D378" s="15">
        <v>32409000000</v>
      </c>
      <c r="E378" s="15"/>
      <c r="F378" s="15"/>
      <c r="G378" s="15"/>
      <c r="H378" s="16"/>
      <c r="I378" s="16"/>
      <c r="J378" s="1"/>
      <c r="K378" s="16">
        <v>368</v>
      </c>
      <c r="L378" s="17"/>
      <c r="M378" s="18" t="s">
        <v>77</v>
      </c>
      <c r="N378" s="18" t="s">
        <v>132</v>
      </c>
      <c r="O378" s="18" t="s">
        <v>34</v>
      </c>
      <c r="P378" s="18"/>
    </row>
    <row r="379" spans="1:16" x14ac:dyDescent="0.2">
      <c r="J379" s="1"/>
    </row>
    <row r="380" spans="1:16" x14ac:dyDescent="0.2">
      <c r="A380" s="19" t="s">
        <v>132</v>
      </c>
      <c r="B380" s="7"/>
      <c r="C380" s="7"/>
      <c r="D380" s="7"/>
      <c r="E380" s="7"/>
      <c r="F380" s="7"/>
      <c r="G380" s="7"/>
      <c r="H380" s="2">
        <f>SUM(H377:H379)</f>
        <v>0</v>
      </c>
      <c r="I380" s="2">
        <f t="shared" ref="I380:L380" si="78">SUM(I377:I379)</f>
        <v>0</v>
      </c>
      <c r="J380" s="2">
        <f t="shared" si="78"/>
        <v>0</v>
      </c>
      <c r="K380" s="2">
        <f t="shared" si="78"/>
        <v>368</v>
      </c>
      <c r="L380" s="2">
        <f t="shared" si="78"/>
        <v>0</v>
      </c>
      <c r="M380" s="19"/>
      <c r="N380" s="19"/>
      <c r="O380" s="19"/>
      <c r="P380" s="19"/>
    </row>
    <row r="381" spans="1:16" x14ac:dyDescent="0.2">
      <c r="J381" s="1"/>
    </row>
    <row r="382" spans="1:16" x14ac:dyDescent="0.2">
      <c r="A382" s="15">
        <v>3</v>
      </c>
      <c r="B382" s="15">
        <v>3639</v>
      </c>
      <c r="C382" s="15">
        <v>6121</v>
      </c>
      <c r="D382" s="15">
        <v>32410000000</v>
      </c>
      <c r="E382" s="15"/>
      <c r="F382" s="15"/>
      <c r="G382" s="15"/>
      <c r="H382" s="16"/>
      <c r="I382" s="16">
        <v>273.95609999999999</v>
      </c>
      <c r="J382" s="1"/>
      <c r="K382" s="16">
        <v>0</v>
      </c>
      <c r="L382" s="17"/>
      <c r="M382" s="18" t="s">
        <v>77</v>
      </c>
      <c r="N382" s="18" t="s">
        <v>133</v>
      </c>
      <c r="O382" s="18" t="s">
        <v>26</v>
      </c>
      <c r="P382" s="18"/>
    </row>
    <row r="383" spans="1:16" x14ac:dyDescent="0.2">
      <c r="J383" s="1"/>
    </row>
    <row r="384" spans="1:16" x14ac:dyDescent="0.2">
      <c r="A384" s="19" t="s">
        <v>133</v>
      </c>
      <c r="B384" s="7"/>
      <c r="C384" s="7"/>
      <c r="D384" s="7"/>
      <c r="E384" s="7"/>
      <c r="F384" s="7"/>
      <c r="G384" s="7"/>
      <c r="H384" s="2">
        <f>SUM(H381:H383)</f>
        <v>0</v>
      </c>
      <c r="I384" s="2">
        <f t="shared" ref="I384:L384" si="79">SUM(I381:I383)</f>
        <v>273.95609999999999</v>
      </c>
      <c r="J384" s="2">
        <f t="shared" si="79"/>
        <v>0</v>
      </c>
      <c r="K384" s="2">
        <f t="shared" si="79"/>
        <v>0</v>
      </c>
      <c r="L384" s="2">
        <f t="shared" si="79"/>
        <v>0</v>
      </c>
      <c r="M384" s="19"/>
      <c r="N384" s="19"/>
      <c r="O384" s="19"/>
      <c r="P384" s="19"/>
    </row>
    <row r="385" spans="1:16" x14ac:dyDescent="0.2">
      <c r="J385" s="1"/>
    </row>
    <row r="386" spans="1:16" x14ac:dyDescent="0.2">
      <c r="A386" s="15">
        <v>3</v>
      </c>
      <c r="B386" s="15">
        <v>3111</v>
      </c>
      <c r="C386" s="15">
        <v>6121</v>
      </c>
      <c r="D386" s="15">
        <v>32412000000</v>
      </c>
      <c r="E386" s="15"/>
      <c r="F386" s="15"/>
      <c r="G386" s="15"/>
      <c r="H386" s="16"/>
      <c r="I386" s="16">
        <v>385.99</v>
      </c>
      <c r="J386" s="1"/>
      <c r="K386" s="16">
        <v>27470</v>
      </c>
      <c r="L386" s="17"/>
      <c r="M386" s="18" t="s">
        <v>77</v>
      </c>
      <c r="N386" s="18" t="s">
        <v>134</v>
      </c>
      <c r="O386" s="18" t="s">
        <v>111</v>
      </c>
      <c r="P386" s="18"/>
    </row>
    <row r="387" spans="1:16" x14ac:dyDescent="0.2">
      <c r="J387" s="1"/>
    </row>
    <row r="388" spans="1:16" x14ac:dyDescent="0.2">
      <c r="A388" s="19" t="s">
        <v>134</v>
      </c>
      <c r="B388" s="7"/>
      <c r="C388" s="7"/>
      <c r="D388" s="7"/>
      <c r="E388" s="7"/>
      <c r="F388" s="7"/>
      <c r="G388" s="7"/>
      <c r="H388" s="2">
        <f>SUM(H385:H387)</f>
        <v>0</v>
      </c>
      <c r="I388" s="2">
        <f t="shared" ref="I388:L388" si="80">SUM(I385:I387)</f>
        <v>385.99</v>
      </c>
      <c r="J388" s="2">
        <f t="shared" si="80"/>
        <v>0</v>
      </c>
      <c r="K388" s="2">
        <f t="shared" si="80"/>
        <v>27470</v>
      </c>
      <c r="L388" s="2">
        <f t="shared" si="80"/>
        <v>0</v>
      </c>
      <c r="M388" s="19"/>
      <c r="N388" s="19"/>
      <c r="O388" s="19"/>
      <c r="P388" s="19"/>
    </row>
    <row r="389" spans="1:16" x14ac:dyDescent="0.2">
      <c r="J389" s="1"/>
    </row>
    <row r="390" spans="1:16" x14ac:dyDescent="0.2">
      <c r="A390" s="15">
        <v>3</v>
      </c>
      <c r="B390" s="15">
        <v>3412</v>
      </c>
      <c r="C390" s="15">
        <v>6121</v>
      </c>
      <c r="D390" s="15">
        <v>32413000000</v>
      </c>
      <c r="E390" s="15"/>
      <c r="F390" s="15"/>
      <c r="G390" s="15"/>
      <c r="H390" s="16"/>
      <c r="I390" s="16"/>
      <c r="J390" s="1">
        <v>4500</v>
      </c>
      <c r="K390" s="16">
        <v>600</v>
      </c>
      <c r="L390" s="17"/>
      <c r="M390" s="18" t="s">
        <v>77</v>
      </c>
      <c r="N390" s="18" t="s">
        <v>135</v>
      </c>
      <c r="O390" s="18" t="s">
        <v>108</v>
      </c>
      <c r="P390" s="18"/>
    </row>
    <row r="391" spans="1:16" x14ac:dyDescent="0.2">
      <c r="J391" s="1"/>
    </row>
    <row r="392" spans="1:16" x14ac:dyDescent="0.2">
      <c r="A392" s="19" t="s">
        <v>135</v>
      </c>
      <c r="B392" s="7"/>
      <c r="C392" s="7"/>
      <c r="D392" s="7"/>
      <c r="E392" s="7"/>
      <c r="F392" s="7"/>
      <c r="G392" s="7"/>
      <c r="H392" s="2">
        <f>SUM(H389:H391)</f>
        <v>0</v>
      </c>
      <c r="I392" s="2">
        <f t="shared" ref="I392:L392" si="81">SUM(I389:I391)</f>
        <v>0</v>
      </c>
      <c r="J392" s="2">
        <f t="shared" si="81"/>
        <v>4500</v>
      </c>
      <c r="K392" s="2">
        <f t="shared" si="81"/>
        <v>600</v>
      </c>
      <c r="L392" s="2">
        <f t="shared" si="81"/>
        <v>0</v>
      </c>
      <c r="M392" s="19"/>
      <c r="N392" s="19"/>
      <c r="O392" s="19"/>
      <c r="P392" s="19"/>
    </row>
    <row r="393" spans="1:16" x14ac:dyDescent="0.2">
      <c r="J393" s="1"/>
    </row>
    <row r="394" spans="1:16" x14ac:dyDescent="0.2">
      <c r="A394" s="15">
        <v>3</v>
      </c>
      <c r="B394" s="15">
        <v>3113</v>
      </c>
      <c r="C394" s="15">
        <v>6121</v>
      </c>
      <c r="D394" s="15">
        <v>32416000000</v>
      </c>
      <c r="E394" s="15"/>
      <c r="F394" s="15"/>
      <c r="G394" s="15"/>
      <c r="H394" s="16"/>
      <c r="I394" s="16"/>
      <c r="J394" s="1"/>
      <c r="K394" s="16">
        <v>59</v>
      </c>
      <c r="L394" s="17">
        <v>58.08</v>
      </c>
      <c r="M394" s="18" t="s">
        <v>77</v>
      </c>
      <c r="N394" s="18" t="s">
        <v>136</v>
      </c>
      <c r="O394" s="18" t="s">
        <v>110</v>
      </c>
      <c r="P394" s="18"/>
    </row>
    <row r="395" spans="1:16" x14ac:dyDescent="0.2">
      <c r="A395" s="15">
        <v>3</v>
      </c>
      <c r="B395" s="15">
        <v>3113</v>
      </c>
      <c r="C395" s="15">
        <v>6121</v>
      </c>
      <c r="D395" s="15">
        <v>32416000000</v>
      </c>
      <c r="E395" s="15"/>
      <c r="F395" s="15"/>
      <c r="G395" s="15">
        <v>15505</v>
      </c>
      <c r="H395" s="16"/>
      <c r="I395" s="16"/>
      <c r="J395" s="1"/>
      <c r="K395" s="16">
        <v>175</v>
      </c>
      <c r="L395" s="17">
        <v>174.24</v>
      </c>
      <c r="M395" s="18" t="s">
        <v>77</v>
      </c>
      <c r="N395" s="18" t="s">
        <v>136</v>
      </c>
      <c r="O395" s="18" t="s">
        <v>110</v>
      </c>
      <c r="P395" s="18" t="s">
        <v>137</v>
      </c>
    </row>
    <row r="396" spans="1:16" x14ac:dyDescent="0.2">
      <c r="J396" s="1"/>
    </row>
    <row r="397" spans="1:16" x14ac:dyDescent="0.2">
      <c r="A397" s="19" t="s">
        <v>136</v>
      </c>
      <c r="B397" s="7"/>
      <c r="C397" s="7"/>
      <c r="D397" s="7"/>
      <c r="E397" s="7"/>
      <c r="F397" s="7"/>
      <c r="G397" s="7"/>
      <c r="H397" s="2">
        <f>SUM(H393:H396)</f>
        <v>0</v>
      </c>
      <c r="I397" s="2">
        <f t="shared" ref="I397:L397" si="82">SUM(I393:I396)</f>
        <v>0</v>
      </c>
      <c r="J397" s="2">
        <f t="shared" si="82"/>
        <v>0</v>
      </c>
      <c r="K397" s="2">
        <f t="shared" si="82"/>
        <v>234</v>
      </c>
      <c r="L397" s="2">
        <f t="shared" si="82"/>
        <v>232.32</v>
      </c>
      <c r="M397" s="19"/>
      <c r="N397" s="19"/>
      <c r="O397" s="19"/>
      <c r="P397" s="19"/>
    </row>
    <row r="398" spans="1:16" x14ac:dyDescent="0.2">
      <c r="J398" s="1"/>
    </row>
    <row r="399" spans="1:16" x14ac:dyDescent="0.2">
      <c r="A399" s="15">
        <v>3</v>
      </c>
      <c r="B399" s="15">
        <v>3113</v>
      </c>
      <c r="C399" s="15">
        <v>6121</v>
      </c>
      <c r="D399" s="15">
        <v>32417000000</v>
      </c>
      <c r="E399" s="15"/>
      <c r="F399" s="15"/>
      <c r="G399" s="15"/>
      <c r="H399" s="16"/>
      <c r="I399" s="16"/>
      <c r="J399" s="1">
        <v>1800</v>
      </c>
      <c r="K399" s="16">
        <v>31</v>
      </c>
      <c r="L399" s="17">
        <v>30.25</v>
      </c>
      <c r="M399" s="18" t="s">
        <v>77</v>
      </c>
      <c r="N399" s="18" t="s">
        <v>138</v>
      </c>
      <c r="O399" s="18" t="s">
        <v>110</v>
      </c>
      <c r="P399" s="18"/>
    </row>
    <row r="400" spans="1:16" x14ac:dyDescent="0.2">
      <c r="A400" s="15">
        <v>3</v>
      </c>
      <c r="B400" s="15">
        <v>3113</v>
      </c>
      <c r="C400" s="15">
        <v>6121</v>
      </c>
      <c r="D400" s="15">
        <v>32417000000</v>
      </c>
      <c r="E400" s="15"/>
      <c r="F400" s="15"/>
      <c r="G400" s="15">
        <v>15505</v>
      </c>
      <c r="H400" s="16"/>
      <c r="I400" s="16"/>
      <c r="J400" s="1"/>
      <c r="K400" s="16">
        <v>91</v>
      </c>
      <c r="L400" s="17">
        <v>90.75</v>
      </c>
      <c r="M400" s="18" t="s">
        <v>77</v>
      </c>
      <c r="N400" s="18" t="s">
        <v>138</v>
      </c>
      <c r="O400" s="18" t="s">
        <v>110</v>
      </c>
      <c r="P400" s="18" t="s">
        <v>137</v>
      </c>
    </row>
    <row r="401" spans="1:16" x14ac:dyDescent="0.2">
      <c r="J401" s="1"/>
    </row>
    <row r="402" spans="1:16" x14ac:dyDescent="0.2">
      <c r="A402" s="19" t="s">
        <v>138</v>
      </c>
      <c r="B402" s="7"/>
      <c r="C402" s="7"/>
      <c r="D402" s="7"/>
      <c r="E402" s="7"/>
      <c r="F402" s="7"/>
      <c r="G402" s="7"/>
      <c r="H402" s="2">
        <f>SUM(H398:H401)</f>
        <v>0</v>
      </c>
      <c r="I402" s="2">
        <f t="shared" ref="I402:L402" si="83">SUM(I398:I401)</f>
        <v>0</v>
      </c>
      <c r="J402" s="2">
        <f t="shared" si="83"/>
        <v>1800</v>
      </c>
      <c r="K402" s="2">
        <f t="shared" si="83"/>
        <v>122</v>
      </c>
      <c r="L402" s="2">
        <f t="shared" si="83"/>
        <v>121</v>
      </c>
      <c r="M402" s="19"/>
      <c r="N402" s="19"/>
      <c r="O402" s="19"/>
      <c r="P402" s="19"/>
    </row>
    <row r="403" spans="1:16" x14ac:dyDescent="0.2">
      <c r="J403" s="1"/>
    </row>
    <row r="404" spans="1:16" x14ac:dyDescent="0.2">
      <c r="A404" s="15">
        <v>3</v>
      </c>
      <c r="B404" s="15">
        <v>3741</v>
      </c>
      <c r="C404" s="15">
        <v>6121</v>
      </c>
      <c r="D404" s="15">
        <v>32418000000</v>
      </c>
      <c r="E404" s="15"/>
      <c r="F404" s="15"/>
      <c r="G404" s="15"/>
      <c r="H404" s="16"/>
      <c r="I404" s="16">
        <v>3296.7991299999999</v>
      </c>
      <c r="J404" s="1"/>
      <c r="K404" s="16">
        <v>4935</v>
      </c>
      <c r="L404" s="17">
        <v>4934.3644700000004</v>
      </c>
      <c r="M404" s="18" t="s">
        <v>77</v>
      </c>
      <c r="N404" s="18" t="s">
        <v>139</v>
      </c>
      <c r="O404" s="18" t="s">
        <v>115</v>
      </c>
      <c r="P404" s="18"/>
    </row>
    <row r="405" spans="1:16" x14ac:dyDescent="0.2">
      <c r="J405" s="1"/>
    </row>
    <row r="406" spans="1:16" x14ac:dyDescent="0.2">
      <c r="A406" s="19" t="s">
        <v>139</v>
      </c>
      <c r="B406" s="7"/>
      <c r="C406" s="7"/>
      <c r="D406" s="7"/>
      <c r="E406" s="7"/>
      <c r="F406" s="7"/>
      <c r="G406" s="7"/>
      <c r="H406" s="2">
        <f>SUM(H403:H405)</f>
        <v>0</v>
      </c>
      <c r="I406" s="2">
        <f t="shared" ref="I406:L406" si="84">SUM(I403:I405)</f>
        <v>3296.7991299999999</v>
      </c>
      <c r="J406" s="2">
        <f t="shared" si="84"/>
        <v>0</v>
      </c>
      <c r="K406" s="2">
        <f t="shared" si="84"/>
        <v>4935</v>
      </c>
      <c r="L406" s="2">
        <f t="shared" si="84"/>
        <v>4934.3644700000004</v>
      </c>
      <c r="M406" s="19"/>
      <c r="N406" s="19"/>
      <c r="O406" s="19"/>
      <c r="P406" s="19"/>
    </row>
    <row r="407" spans="1:16" x14ac:dyDescent="0.2">
      <c r="J407" s="1"/>
    </row>
    <row r="408" spans="1:16" x14ac:dyDescent="0.2">
      <c r="A408" s="15">
        <v>3</v>
      </c>
      <c r="B408" s="15">
        <v>3639</v>
      </c>
      <c r="C408" s="15">
        <v>6121</v>
      </c>
      <c r="D408" s="15">
        <v>32419000000</v>
      </c>
      <c r="E408" s="15"/>
      <c r="F408" s="15"/>
      <c r="G408" s="15"/>
      <c r="H408" s="16"/>
      <c r="I408" s="16">
        <v>17269.33224</v>
      </c>
      <c r="J408" s="1"/>
      <c r="K408" s="16">
        <v>32650</v>
      </c>
      <c r="L408" s="17">
        <v>32096.96128</v>
      </c>
      <c r="M408" s="18" t="s">
        <v>77</v>
      </c>
      <c r="N408" s="18" t="s">
        <v>62</v>
      </c>
      <c r="O408" s="18" t="s">
        <v>26</v>
      </c>
      <c r="P408" s="18"/>
    </row>
    <row r="409" spans="1:16" x14ac:dyDescent="0.2">
      <c r="J409" s="1"/>
    </row>
    <row r="410" spans="1:16" x14ac:dyDescent="0.2">
      <c r="A410" s="19" t="s">
        <v>62</v>
      </c>
      <c r="B410" s="7"/>
      <c r="C410" s="7"/>
      <c r="D410" s="7"/>
      <c r="E410" s="7"/>
      <c r="F410" s="7"/>
      <c r="G410" s="7"/>
      <c r="H410" s="2">
        <f>SUM(H407:H409)</f>
        <v>0</v>
      </c>
      <c r="I410" s="2">
        <f t="shared" ref="I410:L410" si="85">SUM(I407:I409)</f>
        <v>17269.33224</v>
      </c>
      <c r="J410" s="2">
        <f t="shared" si="85"/>
        <v>0</v>
      </c>
      <c r="K410" s="2">
        <f t="shared" si="85"/>
        <v>32650</v>
      </c>
      <c r="L410" s="2">
        <f t="shared" si="85"/>
        <v>32096.96128</v>
      </c>
      <c r="M410" s="19"/>
      <c r="N410" s="19"/>
      <c r="O410" s="19"/>
      <c r="P410" s="19"/>
    </row>
    <row r="411" spans="1:16" x14ac:dyDescent="0.2">
      <c r="J411" s="1"/>
    </row>
    <row r="412" spans="1:16" x14ac:dyDescent="0.2">
      <c r="A412" s="15">
        <v>3</v>
      </c>
      <c r="B412" s="15">
        <v>3639</v>
      </c>
      <c r="C412" s="15">
        <v>6121</v>
      </c>
      <c r="D412" s="15">
        <v>32420000000</v>
      </c>
      <c r="E412" s="15"/>
      <c r="F412" s="15"/>
      <c r="G412" s="15"/>
      <c r="H412" s="16"/>
      <c r="I412" s="16">
        <v>1632.4158299999999</v>
      </c>
      <c r="J412" s="1"/>
      <c r="K412" s="16"/>
      <c r="L412" s="17"/>
      <c r="M412" s="18" t="s">
        <v>77</v>
      </c>
      <c r="N412" s="18" t="s">
        <v>140</v>
      </c>
      <c r="O412" s="18" t="s">
        <v>26</v>
      </c>
      <c r="P412" s="18"/>
    </row>
    <row r="413" spans="1:16" x14ac:dyDescent="0.2">
      <c r="J413" s="1"/>
    </row>
    <row r="414" spans="1:16" x14ac:dyDescent="0.2">
      <c r="A414" s="19" t="s">
        <v>140</v>
      </c>
      <c r="B414" s="7"/>
      <c r="C414" s="7"/>
      <c r="D414" s="7"/>
      <c r="E414" s="7"/>
      <c r="F414" s="7"/>
      <c r="G414" s="7"/>
      <c r="H414" s="2">
        <f>SUM(H411:H413)</f>
        <v>0</v>
      </c>
      <c r="I414" s="2">
        <f t="shared" ref="I414:L414" si="86">SUM(I411:I413)</f>
        <v>1632.4158299999999</v>
      </c>
      <c r="J414" s="2">
        <f t="shared" si="86"/>
        <v>0</v>
      </c>
      <c r="K414" s="2">
        <f t="shared" si="86"/>
        <v>0</v>
      </c>
      <c r="L414" s="2">
        <f t="shared" si="86"/>
        <v>0</v>
      </c>
      <c r="M414" s="19"/>
      <c r="N414" s="19"/>
      <c r="O414" s="19"/>
      <c r="P414" s="19"/>
    </row>
    <row r="415" spans="1:16" x14ac:dyDescent="0.2">
      <c r="J415" s="1"/>
    </row>
    <row r="416" spans="1:16" x14ac:dyDescent="0.2">
      <c r="A416" s="15">
        <v>3</v>
      </c>
      <c r="B416" s="15">
        <v>3421</v>
      </c>
      <c r="C416" s="15">
        <v>6121</v>
      </c>
      <c r="D416" s="15">
        <v>32421000000</v>
      </c>
      <c r="E416" s="15"/>
      <c r="F416" s="15"/>
      <c r="G416" s="15"/>
      <c r="H416" s="16"/>
      <c r="I416" s="16">
        <v>6370.9307200000003</v>
      </c>
      <c r="J416" s="1"/>
      <c r="K416" s="16"/>
      <c r="L416" s="17"/>
      <c r="M416" s="18" t="s">
        <v>77</v>
      </c>
      <c r="N416" s="18" t="s">
        <v>141</v>
      </c>
      <c r="O416" s="18" t="s">
        <v>30</v>
      </c>
      <c r="P416" s="18"/>
    </row>
    <row r="417" spans="1:16" x14ac:dyDescent="0.2">
      <c r="J417" s="1"/>
    </row>
    <row r="418" spans="1:16" x14ac:dyDescent="0.2">
      <c r="A418" s="19" t="s">
        <v>141</v>
      </c>
      <c r="B418" s="7"/>
      <c r="C418" s="7"/>
      <c r="D418" s="7"/>
      <c r="E418" s="7"/>
      <c r="F418" s="7"/>
      <c r="G418" s="7"/>
      <c r="H418" s="2">
        <f>SUM(H415:H417)</f>
        <v>0</v>
      </c>
      <c r="I418" s="2">
        <f t="shared" ref="I418:L418" si="87">SUM(I415:I417)</f>
        <v>6370.9307200000003</v>
      </c>
      <c r="J418" s="2">
        <f t="shared" si="87"/>
        <v>0</v>
      </c>
      <c r="K418" s="2">
        <f t="shared" si="87"/>
        <v>0</v>
      </c>
      <c r="L418" s="2">
        <f t="shared" si="87"/>
        <v>0</v>
      </c>
      <c r="M418" s="19"/>
      <c r="N418" s="19"/>
      <c r="O418" s="19"/>
      <c r="P418" s="19"/>
    </row>
    <row r="419" spans="1:16" x14ac:dyDescent="0.2">
      <c r="J419" s="1"/>
    </row>
    <row r="420" spans="1:16" x14ac:dyDescent="0.2">
      <c r="A420" s="15">
        <v>3</v>
      </c>
      <c r="B420" s="15">
        <v>3639</v>
      </c>
      <c r="C420" s="15">
        <v>6121</v>
      </c>
      <c r="D420" s="15">
        <v>32422000000</v>
      </c>
      <c r="E420" s="15"/>
      <c r="F420" s="15"/>
      <c r="G420" s="15"/>
      <c r="H420" s="16"/>
      <c r="I420" s="16"/>
      <c r="J420" s="1">
        <v>5000</v>
      </c>
      <c r="K420" s="16">
        <v>10400</v>
      </c>
      <c r="L420" s="17">
        <v>487.37666999999999</v>
      </c>
      <c r="M420" s="18" t="s">
        <v>77</v>
      </c>
      <c r="N420" s="18" t="s">
        <v>142</v>
      </c>
      <c r="O420" s="18" t="s">
        <v>26</v>
      </c>
      <c r="P420" s="18"/>
    </row>
    <row r="421" spans="1:16" x14ac:dyDescent="0.2">
      <c r="J421" s="1"/>
    </row>
    <row r="422" spans="1:16" x14ac:dyDescent="0.2">
      <c r="A422" s="19" t="s">
        <v>142</v>
      </c>
      <c r="B422" s="7"/>
      <c r="C422" s="7"/>
      <c r="D422" s="7"/>
      <c r="E422" s="7"/>
      <c r="F422" s="7"/>
      <c r="G422" s="7"/>
      <c r="H422" s="2">
        <f>SUM(H419:H421)</f>
        <v>0</v>
      </c>
      <c r="I422" s="2">
        <f t="shared" ref="I422:L422" si="88">SUM(I419:I421)</f>
        <v>0</v>
      </c>
      <c r="J422" s="2">
        <f t="shared" si="88"/>
        <v>5000</v>
      </c>
      <c r="K422" s="2">
        <f t="shared" si="88"/>
        <v>10400</v>
      </c>
      <c r="L422" s="2">
        <f t="shared" si="88"/>
        <v>487.37666999999999</v>
      </c>
      <c r="M422" s="19"/>
      <c r="N422" s="19"/>
      <c r="O422" s="19"/>
      <c r="P422" s="19"/>
    </row>
    <row r="423" spans="1:16" x14ac:dyDescent="0.2">
      <c r="J423" s="1"/>
    </row>
    <row r="424" spans="1:16" x14ac:dyDescent="0.2">
      <c r="A424" s="15">
        <v>3</v>
      </c>
      <c r="B424" s="15">
        <v>3639</v>
      </c>
      <c r="C424" s="15">
        <v>6121</v>
      </c>
      <c r="D424" s="15">
        <v>32423000000</v>
      </c>
      <c r="E424" s="15"/>
      <c r="F424" s="15"/>
      <c r="G424" s="15"/>
      <c r="H424" s="16"/>
      <c r="I424" s="16">
        <v>1440.8011200000001</v>
      </c>
      <c r="J424" s="1">
        <v>19000</v>
      </c>
      <c r="K424" s="16">
        <v>14000</v>
      </c>
      <c r="L424" s="17">
        <v>2423.0927299999998</v>
      </c>
      <c r="M424" s="18" t="s">
        <v>77</v>
      </c>
      <c r="N424" s="18" t="s">
        <v>143</v>
      </c>
      <c r="O424" s="18" t="s">
        <v>26</v>
      </c>
      <c r="P424" s="18"/>
    </row>
    <row r="425" spans="1:16" x14ac:dyDescent="0.2">
      <c r="J425" s="1"/>
    </row>
    <row r="426" spans="1:16" x14ac:dyDescent="0.2">
      <c r="A426" s="19" t="s">
        <v>143</v>
      </c>
      <c r="B426" s="7"/>
      <c r="C426" s="7"/>
      <c r="D426" s="7"/>
      <c r="E426" s="7"/>
      <c r="F426" s="7"/>
      <c r="G426" s="7"/>
      <c r="H426" s="2">
        <f>SUM(H423:H425)</f>
        <v>0</v>
      </c>
      <c r="I426" s="2">
        <f t="shared" ref="I426:L426" si="89">SUM(I423:I425)</f>
        <v>1440.8011200000001</v>
      </c>
      <c r="J426" s="2">
        <f t="shared" si="89"/>
        <v>19000</v>
      </c>
      <c r="K426" s="2">
        <f t="shared" si="89"/>
        <v>14000</v>
      </c>
      <c r="L426" s="2">
        <f t="shared" si="89"/>
        <v>2423.0927299999998</v>
      </c>
      <c r="M426" s="19"/>
      <c r="N426" s="19"/>
      <c r="O426" s="19"/>
      <c r="P426" s="19"/>
    </row>
    <row r="427" spans="1:16" x14ac:dyDescent="0.2">
      <c r="J427" s="1"/>
    </row>
    <row r="428" spans="1:16" x14ac:dyDescent="0.2">
      <c r="A428" s="15">
        <v>3</v>
      </c>
      <c r="B428" s="15">
        <v>3639</v>
      </c>
      <c r="C428" s="15">
        <v>5137</v>
      </c>
      <c r="D428" s="15">
        <v>32424000000</v>
      </c>
      <c r="E428" s="15"/>
      <c r="F428" s="15"/>
      <c r="G428" s="15"/>
      <c r="H428" s="16"/>
      <c r="I428" s="16">
        <v>232.89596</v>
      </c>
      <c r="J428" s="1"/>
      <c r="K428" s="16"/>
      <c r="L428" s="17"/>
      <c r="M428" s="18" t="s">
        <v>81</v>
      </c>
      <c r="N428" s="18" t="s">
        <v>144</v>
      </c>
      <c r="O428" s="18" t="s">
        <v>26</v>
      </c>
      <c r="P428" s="18"/>
    </row>
    <row r="429" spans="1:16" x14ac:dyDescent="0.2">
      <c r="A429" s="15">
        <v>3</v>
      </c>
      <c r="B429" s="15">
        <v>3639</v>
      </c>
      <c r="C429" s="15">
        <v>5139</v>
      </c>
      <c r="D429" s="15">
        <v>32424000000</v>
      </c>
      <c r="E429" s="15"/>
      <c r="F429" s="15"/>
      <c r="G429" s="15"/>
      <c r="H429" s="16"/>
      <c r="I429" s="16">
        <v>21.299659999999999</v>
      </c>
      <c r="J429" s="1"/>
      <c r="K429" s="16"/>
      <c r="L429" s="17"/>
      <c r="M429" s="18" t="s">
        <v>85</v>
      </c>
      <c r="N429" s="18" t="s">
        <v>144</v>
      </c>
      <c r="O429" s="18" t="s">
        <v>26</v>
      </c>
      <c r="P429" s="18"/>
    </row>
    <row r="430" spans="1:16" x14ac:dyDescent="0.2">
      <c r="A430" s="15">
        <v>3</v>
      </c>
      <c r="B430" s="15">
        <v>3639</v>
      </c>
      <c r="C430" s="15">
        <v>5169</v>
      </c>
      <c r="D430" s="15">
        <v>32424000000</v>
      </c>
      <c r="E430" s="15"/>
      <c r="F430" s="15"/>
      <c r="G430" s="15"/>
      <c r="H430" s="16"/>
      <c r="I430" s="16">
        <v>794.48119999999994</v>
      </c>
      <c r="J430" s="1"/>
      <c r="K430" s="16"/>
      <c r="L430" s="17"/>
      <c r="M430" s="18" t="s">
        <v>88</v>
      </c>
      <c r="N430" s="18" t="s">
        <v>144</v>
      </c>
      <c r="O430" s="18" t="s">
        <v>26</v>
      </c>
      <c r="P430" s="18"/>
    </row>
    <row r="431" spans="1:16" x14ac:dyDescent="0.2">
      <c r="J431" s="1"/>
    </row>
    <row r="432" spans="1:16" x14ac:dyDescent="0.2">
      <c r="A432" s="19" t="s">
        <v>144</v>
      </c>
      <c r="B432" s="7"/>
      <c r="C432" s="7"/>
      <c r="D432" s="7"/>
      <c r="E432" s="7"/>
      <c r="F432" s="7"/>
      <c r="G432" s="7"/>
      <c r="H432" s="2">
        <f>SUM(H427:H431)</f>
        <v>0</v>
      </c>
      <c r="I432" s="2">
        <f t="shared" ref="I432:L432" si="90">SUM(I427:I431)</f>
        <v>1048.6768199999999</v>
      </c>
      <c r="J432" s="2">
        <f t="shared" si="90"/>
        <v>0</v>
      </c>
      <c r="K432" s="2">
        <f t="shared" si="90"/>
        <v>0</v>
      </c>
      <c r="L432" s="2">
        <f t="shared" si="90"/>
        <v>0</v>
      </c>
      <c r="M432" s="19"/>
      <c r="N432" s="19"/>
      <c r="O432" s="19"/>
      <c r="P432" s="19"/>
    </row>
    <row r="433" spans="1:16" x14ac:dyDescent="0.2">
      <c r="J433" s="1"/>
    </row>
    <row r="434" spans="1:16" x14ac:dyDescent="0.2">
      <c r="A434" s="15">
        <v>3</v>
      </c>
      <c r="B434" s="15">
        <v>2219</v>
      </c>
      <c r="C434" s="15">
        <v>6121</v>
      </c>
      <c r="D434" s="15">
        <v>32425000000</v>
      </c>
      <c r="E434" s="15"/>
      <c r="F434" s="15"/>
      <c r="G434" s="15"/>
      <c r="H434" s="16"/>
      <c r="I434" s="16">
        <v>198.36822000000001</v>
      </c>
      <c r="J434" s="1"/>
      <c r="K434" s="16"/>
      <c r="L434" s="17"/>
      <c r="M434" s="18" t="s">
        <v>77</v>
      </c>
      <c r="N434" s="18" t="s">
        <v>145</v>
      </c>
      <c r="O434" s="18" t="s">
        <v>106</v>
      </c>
      <c r="P434" s="18"/>
    </row>
    <row r="435" spans="1:16" x14ac:dyDescent="0.2">
      <c r="J435" s="1"/>
    </row>
    <row r="436" spans="1:16" x14ac:dyDescent="0.2">
      <c r="A436" s="19" t="s">
        <v>145</v>
      </c>
      <c r="B436" s="7"/>
      <c r="C436" s="7"/>
      <c r="D436" s="7"/>
      <c r="E436" s="7"/>
      <c r="F436" s="7"/>
      <c r="G436" s="7"/>
      <c r="H436" s="2">
        <f>SUM(H433:H435)</f>
        <v>0</v>
      </c>
      <c r="I436" s="2">
        <f t="shared" ref="I436:L436" si="91">SUM(I433:I435)</f>
        <v>198.36822000000001</v>
      </c>
      <c r="J436" s="2">
        <f t="shared" si="91"/>
        <v>0</v>
      </c>
      <c r="K436" s="2">
        <f t="shared" si="91"/>
        <v>0</v>
      </c>
      <c r="L436" s="2">
        <f t="shared" si="91"/>
        <v>0</v>
      </c>
      <c r="M436" s="19"/>
      <c r="N436" s="19"/>
      <c r="O436" s="19"/>
      <c r="P436" s="19"/>
    </row>
    <row r="437" spans="1:16" x14ac:dyDescent="0.2">
      <c r="J437" s="1"/>
    </row>
    <row r="438" spans="1:16" x14ac:dyDescent="0.2">
      <c r="A438" s="15">
        <v>3</v>
      </c>
      <c r="B438" s="15">
        <v>3639</v>
      </c>
      <c r="C438" s="15">
        <v>5137</v>
      </c>
      <c r="D438" s="15">
        <v>32426000000</v>
      </c>
      <c r="E438" s="15"/>
      <c r="F438" s="15"/>
      <c r="G438" s="15"/>
      <c r="H438" s="16"/>
      <c r="I438" s="16">
        <v>104.31531</v>
      </c>
      <c r="J438" s="1"/>
      <c r="K438" s="16"/>
      <c r="L438" s="17"/>
      <c r="M438" s="18" t="s">
        <v>81</v>
      </c>
      <c r="N438" s="18" t="s">
        <v>146</v>
      </c>
      <c r="O438" s="18" t="s">
        <v>26</v>
      </c>
      <c r="P438" s="18"/>
    </row>
    <row r="439" spans="1:16" x14ac:dyDescent="0.2">
      <c r="A439" s="15">
        <v>3</v>
      </c>
      <c r="B439" s="15">
        <v>3639</v>
      </c>
      <c r="C439" s="15">
        <v>6121</v>
      </c>
      <c r="D439" s="15">
        <v>32426000000</v>
      </c>
      <c r="E439" s="15"/>
      <c r="F439" s="15"/>
      <c r="G439" s="15"/>
      <c r="H439" s="16"/>
      <c r="I439" s="16">
        <v>299.34206</v>
      </c>
      <c r="J439" s="1"/>
      <c r="K439" s="16"/>
      <c r="L439" s="17"/>
      <c r="M439" s="18" t="s">
        <v>77</v>
      </c>
      <c r="N439" s="18" t="s">
        <v>146</v>
      </c>
      <c r="O439" s="18" t="s">
        <v>26</v>
      </c>
      <c r="P439" s="18"/>
    </row>
    <row r="440" spans="1:16" x14ac:dyDescent="0.2">
      <c r="J440" s="1"/>
    </row>
    <row r="441" spans="1:16" x14ac:dyDescent="0.2">
      <c r="A441" s="19" t="s">
        <v>146</v>
      </c>
      <c r="B441" s="7"/>
      <c r="C441" s="7"/>
      <c r="D441" s="7"/>
      <c r="E441" s="7"/>
      <c r="F441" s="7"/>
      <c r="G441" s="7"/>
      <c r="H441" s="2">
        <f>SUM(H437:H440)</f>
        <v>0</v>
      </c>
      <c r="I441" s="2">
        <f t="shared" ref="I441:L441" si="92">SUM(I437:I440)</f>
        <v>403.65737000000001</v>
      </c>
      <c r="J441" s="2">
        <f t="shared" si="92"/>
        <v>0</v>
      </c>
      <c r="K441" s="2">
        <f t="shared" si="92"/>
        <v>0</v>
      </c>
      <c r="L441" s="2">
        <f t="shared" si="92"/>
        <v>0</v>
      </c>
      <c r="M441" s="19"/>
      <c r="N441" s="19"/>
      <c r="O441" s="19"/>
      <c r="P441" s="19"/>
    </row>
    <row r="442" spans="1:16" x14ac:dyDescent="0.2">
      <c r="J442" s="1"/>
    </row>
    <row r="443" spans="1:16" x14ac:dyDescent="0.2">
      <c r="A443" s="15">
        <v>3</v>
      </c>
      <c r="B443" s="15">
        <v>3639</v>
      </c>
      <c r="C443" s="15">
        <v>5137</v>
      </c>
      <c r="D443" s="15">
        <v>32427000000</v>
      </c>
      <c r="E443" s="15"/>
      <c r="F443" s="15"/>
      <c r="G443" s="15"/>
      <c r="H443" s="16"/>
      <c r="I443" s="16">
        <v>469.06333000000001</v>
      </c>
      <c r="J443" s="1"/>
      <c r="K443" s="16"/>
      <c r="L443" s="17"/>
      <c r="M443" s="18" t="s">
        <v>81</v>
      </c>
      <c r="N443" s="18" t="s">
        <v>147</v>
      </c>
      <c r="O443" s="18" t="s">
        <v>26</v>
      </c>
      <c r="P443" s="18"/>
    </row>
    <row r="444" spans="1:16" x14ac:dyDescent="0.2">
      <c r="A444" s="15">
        <v>3</v>
      </c>
      <c r="B444" s="15">
        <v>3639</v>
      </c>
      <c r="C444" s="15">
        <v>5139</v>
      </c>
      <c r="D444" s="15">
        <v>32427000000</v>
      </c>
      <c r="E444" s="15"/>
      <c r="F444" s="15"/>
      <c r="G444" s="15"/>
      <c r="H444" s="16"/>
      <c r="I444" s="16">
        <v>9.4740000000000002</v>
      </c>
      <c r="J444" s="1"/>
      <c r="K444" s="16"/>
      <c r="L444" s="17"/>
      <c r="M444" s="18" t="s">
        <v>85</v>
      </c>
      <c r="N444" s="18" t="s">
        <v>147</v>
      </c>
      <c r="O444" s="18" t="s">
        <v>26</v>
      </c>
      <c r="P444" s="18"/>
    </row>
    <row r="445" spans="1:16" x14ac:dyDescent="0.2">
      <c r="A445" s="15">
        <v>3</v>
      </c>
      <c r="B445" s="15">
        <v>3639</v>
      </c>
      <c r="C445" s="15">
        <v>5169</v>
      </c>
      <c r="D445" s="15">
        <v>32427000000</v>
      </c>
      <c r="E445" s="15"/>
      <c r="F445" s="15"/>
      <c r="G445" s="15"/>
      <c r="H445" s="16"/>
      <c r="I445" s="16">
        <v>53.156570000000002</v>
      </c>
      <c r="J445" s="1"/>
      <c r="K445" s="16"/>
      <c r="L445" s="17"/>
      <c r="M445" s="18" t="s">
        <v>88</v>
      </c>
      <c r="N445" s="18" t="s">
        <v>147</v>
      </c>
      <c r="O445" s="18" t="s">
        <v>26</v>
      </c>
      <c r="P445" s="18"/>
    </row>
    <row r="446" spans="1:16" x14ac:dyDescent="0.2">
      <c r="A446" s="15">
        <v>3</v>
      </c>
      <c r="B446" s="15">
        <v>3639</v>
      </c>
      <c r="C446" s="15">
        <v>6122</v>
      </c>
      <c r="D446" s="15">
        <v>32427000000</v>
      </c>
      <c r="E446" s="15"/>
      <c r="F446" s="15"/>
      <c r="G446" s="15"/>
      <c r="H446" s="16"/>
      <c r="I446" s="16">
        <v>86.056259999999995</v>
      </c>
      <c r="J446" s="1"/>
      <c r="K446" s="16"/>
      <c r="L446" s="17"/>
      <c r="M446" s="18" t="s">
        <v>82</v>
      </c>
      <c r="N446" s="18" t="s">
        <v>147</v>
      </c>
      <c r="O446" s="18" t="s">
        <v>26</v>
      </c>
      <c r="P446" s="18"/>
    </row>
    <row r="447" spans="1:16" x14ac:dyDescent="0.2">
      <c r="J447" s="1"/>
    </row>
    <row r="448" spans="1:16" x14ac:dyDescent="0.2">
      <c r="A448" s="19" t="s">
        <v>147</v>
      </c>
      <c r="B448" s="7"/>
      <c r="C448" s="7"/>
      <c r="D448" s="7"/>
      <c r="E448" s="7"/>
      <c r="F448" s="7"/>
      <c r="G448" s="7"/>
      <c r="H448" s="2">
        <f>SUM(H442:H447)</f>
        <v>0</v>
      </c>
      <c r="I448" s="2">
        <f t="shared" ref="I448:L448" si="93">SUM(I442:I447)</f>
        <v>617.75015999999994</v>
      </c>
      <c r="J448" s="2">
        <f t="shared" si="93"/>
        <v>0</v>
      </c>
      <c r="K448" s="2">
        <f t="shared" si="93"/>
        <v>0</v>
      </c>
      <c r="L448" s="2">
        <f t="shared" si="93"/>
        <v>0</v>
      </c>
      <c r="M448" s="19"/>
      <c r="N448" s="19"/>
      <c r="O448" s="19"/>
      <c r="P448" s="19"/>
    </row>
    <row r="449" spans="1:16" x14ac:dyDescent="0.2">
      <c r="J449" s="1"/>
    </row>
    <row r="450" spans="1:16" x14ac:dyDescent="0.2">
      <c r="A450" s="15">
        <v>3</v>
      </c>
      <c r="B450" s="15">
        <v>3639</v>
      </c>
      <c r="C450" s="15">
        <v>5137</v>
      </c>
      <c r="D450" s="15">
        <v>32428000000</v>
      </c>
      <c r="E450" s="15"/>
      <c r="F450" s="15"/>
      <c r="G450" s="15"/>
      <c r="H450" s="16"/>
      <c r="I450" s="16">
        <v>71.760000000000005</v>
      </c>
      <c r="J450" s="1"/>
      <c r="K450" s="16"/>
      <c r="L450" s="17"/>
      <c r="M450" s="18" t="s">
        <v>81</v>
      </c>
      <c r="N450" s="18" t="s">
        <v>148</v>
      </c>
      <c r="O450" s="18" t="s">
        <v>26</v>
      </c>
      <c r="P450" s="18"/>
    </row>
    <row r="451" spans="1:16" x14ac:dyDescent="0.2">
      <c r="A451" s="15">
        <v>3</v>
      </c>
      <c r="B451" s="15">
        <v>3639</v>
      </c>
      <c r="C451" s="15">
        <v>6121</v>
      </c>
      <c r="D451" s="15">
        <v>32428000000</v>
      </c>
      <c r="E451" s="15"/>
      <c r="F451" s="15"/>
      <c r="G451" s="15"/>
      <c r="H451" s="16"/>
      <c r="I451" s="16">
        <v>299.66899999999998</v>
      </c>
      <c r="J451" s="1"/>
      <c r="K451" s="16"/>
      <c r="L451" s="17"/>
      <c r="M451" s="18" t="s">
        <v>77</v>
      </c>
      <c r="N451" s="18" t="s">
        <v>148</v>
      </c>
      <c r="O451" s="18" t="s">
        <v>26</v>
      </c>
      <c r="P451" s="18"/>
    </row>
    <row r="452" spans="1:16" x14ac:dyDescent="0.2">
      <c r="J452" s="1"/>
    </row>
    <row r="453" spans="1:16" x14ac:dyDescent="0.2">
      <c r="A453" s="19" t="s">
        <v>148</v>
      </c>
      <c r="B453" s="7"/>
      <c r="C453" s="7"/>
      <c r="D453" s="7"/>
      <c r="E453" s="7"/>
      <c r="F453" s="7"/>
      <c r="G453" s="7"/>
      <c r="H453" s="2">
        <f>SUM(H449:H452)</f>
        <v>0</v>
      </c>
      <c r="I453" s="2">
        <f t="shared" ref="I453:L453" si="94">SUM(I449:I452)</f>
        <v>371.42899999999997</v>
      </c>
      <c r="J453" s="2">
        <f t="shared" si="94"/>
        <v>0</v>
      </c>
      <c r="K453" s="2">
        <f t="shared" si="94"/>
        <v>0</v>
      </c>
      <c r="L453" s="2">
        <f t="shared" si="94"/>
        <v>0</v>
      </c>
      <c r="M453" s="19"/>
      <c r="N453" s="19"/>
      <c r="O453" s="19"/>
      <c r="P453" s="19"/>
    </row>
    <row r="454" spans="1:16" x14ac:dyDescent="0.2">
      <c r="J454" s="1"/>
    </row>
    <row r="455" spans="1:16" x14ac:dyDescent="0.2">
      <c r="A455" s="15">
        <v>3</v>
      </c>
      <c r="B455" s="15">
        <v>3639</v>
      </c>
      <c r="C455" s="15">
        <v>6121</v>
      </c>
      <c r="D455" s="15">
        <v>32429000000</v>
      </c>
      <c r="E455" s="15"/>
      <c r="F455" s="15"/>
      <c r="G455" s="15"/>
      <c r="H455" s="16"/>
      <c r="I455" s="16">
        <v>642.35</v>
      </c>
      <c r="J455" s="1"/>
      <c r="K455" s="16"/>
      <c r="L455" s="17"/>
      <c r="M455" s="18" t="s">
        <v>77</v>
      </c>
      <c r="N455" s="18" t="s">
        <v>149</v>
      </c>
      <c r="O455" s="18" t="s">
        <v>26</v>
      </c>
      <c r="P455" s="18"/>
    </row>
    <row r="456" spans="1:16" x14ac:dyDescent="0.2">
      <c r="J456" s="1"/>
    </row>
    <row r="457" spans="1:16" x14ac:dyDescent="0.2">
      <c r="A457" s="19" t="s">
        <v>149</v>
      </c>
      <c r="B457" s="7"/>
      <c r="C457" s="7"/>
      <c r="D457" s="7"/>
      <c r="E457" s="7"/>
      <c r="F457" s="7"/>
      <c r="G457" s="7"/>
      <c r="H457" s="2">
        <f>SUM(H454:H456)</f>
        <v>0</v>
      </c>
      <c r="I457" s="2">
        <f t="shared" ref="I457:L457" si="95">SUM(I454:I456)</f>
        <v>642.35</v>
      </c>
      <c r="J457" s="2">
        <f t="shared" si="95"/>
        <v>0</v>
      </c>
      <c r="K457" s="2">
        <f t="shared" si="95"/>
        <v>0</v>
      </c>
      <c r="L457" s="2">
        <f t="shared" si="95"/>
        <v>0</v>
      </c>
      <c r="M457" s="19"/>
      <c r="N457" s="19"/>
      <c r="O457" s="19"/>
      <c r="P457" s="19"/>
    </row>
    <row r="458" spans="1:16" x14ac:dyDescent="0.2">
      <c r="J458" s="1"/>
    </row>
    <row r="459" spans="1:16" x14ac:dyDescent="0.2">
      <c r="A459" s="15">
        <v>3</v>
      </c>
      <c r="B459" s="15">
        <v>3113</v>
      </c>
      <c r="C459" s="15">
        <v>5137</v>
      </c>
      <c r="D459" s="15">
        <v>32430000000</v>
      </c>
      <c r="E459" s="15"/>
      <c r="F459" s="15"/>
      <c r="G459" s="15"/>
      <c r="H459" s="16"/>
      <c r="I459" s="16">
        <v>35.880000000000003</v>
      </c>
      <c r="J459" s="1"/>
      <c r="K459" s="16"/>
      <c r="L459" s="17"/>
      <c r="M459" s="18" t="s">
        <v>81</v>
      </c>
      <c r="N459" s="18" t="s">
        <v>150</v>
      </c>
      <c r="O459" s="18" t="s">
        <v>110</v>
      </c>
      <c r="P459" s="18"/>
    </row>
    <row r="460" spans="1:16" x14ac:dyDescent="0.2">
      <c r="A460" s="15">
        <v>3</v>
      </c>
      <c r="B460" s="15">
        <v>3113</v>
      </c>
      <c r="C460" s="15">
        <v>6121</v>
      </c>
      <c r="D460" s="15">
        <v>32430000000</v>
      </c>
      <c r="E460" s="15"/>
      <c r="F460" s="15"/>
      <c r="G460" s="15"/>
      <c r="H460" s="16"/>
      <c r="I460" s="16">
        <v>447.87391000000002</v>
      </c>
      <c r="J460" s="1"/>
      <c r="K460" s="16"/>
      <c r="L460" s="17"/>
      <c r="M460" s="18" t="s">
        <v>77</v>
      </c>
      <c r="N460" s="18" t="s">
        <v>150</v>
      </c>
      <c r="O460" s="18" t="s">
        <v>110</v>
      </c>
      <c r="P460" s="18"/>
    </row>
    <row r="461" spans="1:16" x14ac:dyDescent="0.2">
      <c r="A461" s="15">
        <v>3</v>
      </c>
      <c r="B461" s="15">
        <v>3113</v>
      </c>
      <c r="C461" s="15">
        <v>6122</v>
      </c>
      <c r="D461" s="15">
        <v>32430000000</v>
      </c>
      <c r="E461" s="15"/>
      <c r="F461" s="15"/>
      <c r="G461" s="15"/>
      <c r="H461" s="16"/>
      <c r="I461" s="16">
        <v>432.92178999999999</v>
      </c>
      <c r="J461" s="1"/>
      <c r="K461" s="16"/>
      <c r="L461" s="17"/>
      <c r="M461" s="18" t="s">
        <v>82</v>
      </c>
      <c r="N461" s="18" t="s">
        <v>150</v>
      </c>
      <c r="O461" s="18" t="s">
        <v>110</v>
      </c>
      <c r="P461" s="18"/>
    </row>
    <row r="462" spans="1:16" x14ac:dyDescent="0.2">
      <c r="J462" s="1"/>
    </row>
    <row r="463" spans="1:16" x14ac:dyDescent="0.2">
      <c r="A463" s="19" t="s">
        <v>150</v>
      </c>
      <c r="B463" s="7"/>
      <c r="C463" s="7"/>
      <c r="D463" s="7"/>
      <c r="E463" s="7"/>
      <c r="F463" s="7"/>
      <c r="G463" s="7"/>
      <c r="H463" s="2">
        <f>SUM(H458:H462)</f>
        <v>0</v>
      </c>
      <c r="I463" s="2">
        <f t="shared" ref="I463:L463" si="96">SUM(I458:I462)</f>
        <v>916.67570000000001</v>
      </c>
      <c r="J463" s="2">
        <f t="shared" si="96"/>
        <v>0</v>
      </c>
      <c r="K463" s="2">
        <f t="shared" si="96"/>
        <v>0</v>
      </c>
      <c r="L463" s="2">
        <f t="shared" si="96"/>
        <v>0</v>
      </c>
      <c r="M463" s="19"/>
      <c r="N463" s="19"/>
      <c r="O463" s="19"/>
      <c r="P463" s="19"/>
    </row>
    <row r="464" spans="1:16" x14ac:dyDescent="0.2">
      <c r="J464" s="1"/>
    </row>
    <row r="465" spans="1:16" x14ac:dyDescent="0.2">
      <c r="A465" s="15">
        <v>3</v>
      </c>
      <c r="B465" s="15">
        <v>3419</v>
      </c>
      <c r="C465" s="15">
        <v>6122</v>
      </c>
      <c r="D465" s="15">
        <v>32432000000</v>
      </c>
      <c r="E465" s="15"/>
      <c r="F465" s="15"/>
      <c r="G465" s="15"/>
      <c r="H465" s="16"/>
      <c r="I465" s="16">
        <v>599.19321000000002</v>
      </c>
      <c r="J465" s="1"/>
      <c r="K465" s="16"/>
      <c r="L465" s="17"/>
      <c r="M465" s="18" t="s">
        <v>82</v>
      </c>
      <c r="N465" s="18" t="s">
        <v>151</v>
      </c>
      <c r="O465" s="18" t="s">
        <v>152</v>
      </c>
      <c r="P465" s="18"/>
    </row>
    <row r="466" spans="1:16" x14ac:dyDescent="0.2">
      <c r="J466" s="1"/>
    </row>
    <row r="467" spans="1:16" x14ac:dyDescent="0.2">
      <c r="A467" s="19" t="s">
        <v>151</v>
      </c>
      <c r="B467" s="7"/>
      <c r="C467" s="7"/>
      <c r="D467" s="7"/>
      <c r="E467" s="7"/>
      <c r="F467" s="7"/>
      <c r="G467" s="7"/>
      <c r="H467" s="2">
        <f>SUM(H464:H466)</f>
        <v>0</v>
      </c>
      <c r="I467" s="2">
        <f t="shared" ref="I467:L467" si="97">SUM(I464:I466)</f>
        <v>599.19321000000002</v>
      </c>
      <c r="J467" s="2">
        <f t="shared" si="97"/>
        <v>0</v>
      </c>
      <c r="K467" s="2">
        <f t="shared" si="97"/>
        <v>0</v>
      </c>
      <c r="L467" s="2">
        <f t="shared" si="97"/>
        <v>0</v>
      </c>
      <c r="M467" s="19"/>
      <c r="N467" s="19"/>
      <c r="O467" s="19"/>
      <c r="P467" s="19"/>
    </row>
    <row r="468" spans="1:16" x14ac:dyDescent="0.2">
      <c r="J468" s="1"/>
    </row>
    <row r="469" spans="1:16" x14ac:dyDescent="0.2">
      <c r="A469" s="15">
        <v>3</v>
      </c>
      <c r="B469" s="15">
        <v>3412</v>
      </c>
      <c r="C469" s="15">
        <v>6121</v>
      </c>
      <c r="D469" s="15">
        <v>32433000000</v>
      </c>
      <c r="E469" s="15"/>
      <c r="F469" s="15"/>
      <c r="G469" s="15"/>
      <c r="H469" s="16"/>
      <c r="I469" s="16">
        <v>19535.397690000002</v>
      </c>
      <c r="J469" s="1">
        <v>20000</v>
      </c>
      <c r="K469" s="16">
        <v>27600</v>
      </c>
      <c r="L469" s="17">
        <v>8312.3223600000001</v>
      </c>
      <c r="M469" s="18" t="s">
        <v>77</v>
      </c>
      <c r="N469" s="18" t="s">
        <v>153</v>
      </c>
      <c r="O469" s="18" t="s">
        <v>108</v>
      </c>
      <c r="P469" s="18"/>
    </row>
    <row r="470" spans="1:16" x14ac:dyDescent="0.2">
      <c r="J470" s="1"/>
    </row>
    <row r="471" spans="1:16" x14ac:dyDescent="0.2">
      <c r="A471" s="19" t="s">
        <v>153</v>
      </c>
      <c r="B471" s="7"/>
      <c r="C471" s="7"/>
      <c r="D471" s="7"/>
      <c r="E471" s="7"/>
      <c r="F471" s="7"/>
      <c r="G471" s="7"/>
      <c r="H471" s="2">
        <f>SUM(H468:H470)</f>
        <v>0</v>
      </c>
      <c r="I471" s="2">
        <f t="shared" ref="I471:L471" si="98">SUM(I468:I470)</f>
        <v>19535.397690000002</v>
      </c>
      <c r="J471" s="2">
        <f t="shared" si="98"/>
        <v>20000</v>
      </c>
      <c r="K471" s="2">
        <f t="shared" si="98"/>
        <v>27600</v>
      </c>
      <c r="L471" s="2">
        <f t="shared" si="98"/>
        <v>8312.3223600000001</v>
      </c>
      <c r="M471" s="19"/>
      <c r="N471" s="19"/>
      <c r="O471" s="19"/>
      <c r="P471" s="19"/>
    </row>
    <row r="472" spans="1:16" x14ac:dyDescent="0.2">
      <c r="J472" s="1"/>
    </row>
    <row r="473" spans="1:16" x14ac:dyDescent="0.2">
      <c r="A473" s="15">
        <v>3</v>
      </c>
      <c r="B473" s="15">
        <v>3412</v>
      </c>
      <c r="C473" s="15">
        <v>6121</v>
      </c>
      <c r="D473" s="15">
        <v>32435000000</v>
      </c>
      <c r="E473" s="15"/>
      <c r="F473" s="15"/>
      <c r="G473" s="15"/>
      <c r="H473" s="16"/>
      <c r="I473" s="16">
        <v>1344.72371</v>
      </c>
      <c r="J473" s="1"/>
      <c r="K473" s="16"/>
      <c r="L473" s="17"/>
      <c r="M473" s="18" t="s">
        <v>77</v>
      </c>
      <c r="N473" s="18" t="s">
        <v>154</v>
      </c>
      <c r="O473" s="18" t="s">
        <v>108</v>
      </c>
      <c r="P473" s="18"/>
    </row>
    <row r="474" spans="1:16" x14ac:dyDescent="0.2">
      <c r="J474" s="1"/>
    </row>
    <row r="475" spans="1:16" x14ac:dyDescent="0.2">
      <c r="A475" s="19" t="s">
        <v>154</v>
      </c>
      <c r="B475" s="7"/>
      <c r="C475" s="7"/>
      <c r="D475" s="7"/>
      <c r="E475" s="7"/>
      <c r="F475" s="7"/>
      <c r="G475" s="7"/>
      <c r="H475" s="2">
        <f>SUM(H472:H474)</f>
        <v>0</v>
      </c>
      <c r="I475" s="2">
        <f t="shared" ref="I475:L475" si="99">SUM(I472:I474)</f>
        <v>1344.72371</v>
      </c>
      <c r="J475" s="2">
        <f t="shared" si="99"/>
        <v>0</v>
      </c>
      <c r="K475" s="2">
        <f t="shared" si="99"/>
        <v>0</v>
      </c>
      <c r="L475" s="2">
        <f t="shared" si="99"/>
        <v>0</v>
      </c>
      <c r="M475" s="19"/>
      <c r="N475" s="19"/>
      <c r="O475" s="19"/>
      <c r="P475" s="19"/>
    </row>
    <row r="476" spans="1:16" x14ac:dyDescent="0.2">
      <c r="J476" s="1"/>
    </row>
    <row r="477" spans="1:16" x14ac:dyDescent="0.2">
      <c r="A477" s="15">
        <v>3</v>
      </c>
      <c r="B477" s="15">
        <v>3113</v>
      </c>
      <c r="C477" s="15">
        <v>5137</v>
      </c>
      <c r="D477" s="15">
        <v>32436000000</v>
      </c>
      <c r="E477" s="15"/>
      <c r="F477" s="15"/>
      <c r="G477" s="15"/>
      <c r="H477" s="16"/>
      <c r="I477" s="16">
        <v>29.478000000000002</v>
      </c>
      <c r="J477" s="1"/>
      <c r="K477" s="16"/>
      <c r="L477" s="17"/>
      <c r="M477" s="18" t="s">
        <v>81</v>
      </c>
      <c r="N477" s="18" t="s">
        <v>155</v>
      </c>
      <c r="O477" s="18" t="s">
        <v>110</v>
      </c>
      <c r="P477" s="18"/>
    </row>
    <row r="478" spans="1:16" x14ac:dyDescent="0.2">
      <c r="A478" s="15">
        <v>3</v>
      </c>
      <c r="B478" s="15">
        <v>3113</v>
      </c>
      <c r="C478" s="15">
        <v>5139</v>
      </c>
      <c r="D478" s="15">
        <v>32436000000</v>
      </c>
      <c r="E478" s="15"/>
      <c r="F478" s="15"/>
      <c r="G478" s="15"/>
      <c r="H478" s="16"/>
      <c r="I478" s="16">
        <v>19.393000000000001</v>
      </c>
      <c r="J478" s="1"/>
      <c r="K478" s="16"/>
      <c r="L478" s="17"/>
      <c r="M478" s="18" t="s">
        <v>85</v>
      </c>
      <c r="N478" s="18" t="s">
        <v>155</v>
      </c>
      <c r="O478" s="18" t="s">
        <v>110</v>
      </c>
      <c r="P478" s="18"/>
    </row>
    <row r="479" spans="1:16" x14ac:dyDescent="0.2">
      <c r="A479" s="15">
        <v>3</v>
      </c>
      <c r="B479" s="15">
        <v>3113</v>
      </c>
      <c r="C479" s="15">
        <v>5169</v>
      </c>
      <c r="D479" s="15">
        <v>32436000000</v>
      </c>
      <c r="E479" s="15"/>
      <c r="F479" s="15"/>
      <c r="G479" s="15"/>
      <c r="H479" s="16"/>
      <c r="I479" s="16">
        <v>5.6669999999999998</v>
      </c>
      <c r="J479" s="1"/>
      <c r="K479" s="16"/>
      <c r="L479" s="17"/>
      <c r="M479" s="18" t="s">
        <v>88</v>
      </c>
      <c r="N479" s="18" t="s">
        <v>155</v>
      </c>
      <c r="O479" s="18" t="s">
        <v>110</v>
      </c>
      <c r="P479" s="18"/>
    </row>
    <row r="480" spans="1:16" x14ac:dyDescent="0.2">
      <c r="J480" s="1"/>
    </row>
    <row r="481" spans="1:16" x14ac:dyDescent="0.2">
      <c r="A481" s="19" t="s">
        <v>155</v>
      </c>
      <c r="B481" s="7"/>
      <c r="C481" s="7"/>
      <c r="D481" s="7"/>
      <c r="E481" s="7"/>
      <c r="F481" s="7"/>
      <c r="G481" s="7"/>
      <c r="H481" s="2">
        <f>SUM(H476:H480)</f>
        <v>0</v>
      </c>
      <c r="I481" s="2">
        <f t="shared" ref="I481:L481" si="100">SUM(I476:I480)</f>
        <v>54.538000000000004</v>
      </c>
      <c r="J481" s="2">
        <f t="shared" si="100"/>
        <v>0</v>
      </c>
      <c r="K481" s="2">
        <f t="shared" si="100"/>
        <v>0</v>
      </c>
      <c r="L481" s="2">
        <f t="shared" si="100"/>
        <v>0</v>
      </c>
      <c r="M481" s="19"/>
      <c r="N481" s="19"/>
      <c r="O481" s="19"/>
      <c r="P481" s="19"/>
    </row>
    <row r="482" spans="1:16" x14ac:dyDescent="0.2">
      <c r="J482" s="1"/>
    </row>
    <row r="483" spans="1:16" x14ac:dyDescent="0.2">
      <c r="A483" s="15">
        <v>3</v>
      </c>
      <c r="B483" s="15">
        <v>3113</v>
      </c>
      <c r="C483" s="15">
        <v>5137</v>
      </c>
      <c r="D483" s="15">
        <v>32437000000</v>
      </c>
      <c r="E483" s="15"/>
      <c r="F483" s="15"/>
      <c r="G483" s="15"/>
      <c r="H483" s="16"/>
      <c r="I483" s="16">
        <v>51.643500000000003</v>
      </c>
      <c r="J483" s="1"/>
      <c r="K483" s="16"/>
      <c r="L483" s="17"/>
      <c r="M483" s="18" t="s">
        <v>81</v>
      </c>
      <c r="N483" s="18" t="s">
        <v>156</v>
      </c>
      <c r="O483" s="18" t="s">
        <v>110</v>
      </c>
      <c r="P483" s="18"/>
    </row>
    <row r="484" spans="1:16" x14ac:dyDescent="0.2">
      <c r="A484" s="15">
        <v>3</v>
      </c>
      <c r="B484" s="15">
        <v>3113</v>
      </c>
      <c r="C484" s="15">
        <v>5169</v>
      </c>
      <c r="D484" s="15">
        <v>32437000000</v>
      </c>
      <c r="E484" s="15"/>
      <c r="F484" s="15"/>
      <c r="G484" s="15"/>
      <c r="H484" s="16"/>
      <c r="I484" s="16">
        <v>5.6669999999999998</v>
      </c>
      <c r="J484" s="1"/>
      <c r="K484" s="16"/>
      <c r="L484" s="17"/>
      <c r="M484" s="18" t="s">
        <v>88</v>
      </c>
      <c r="N484" s="18" t="s">
        <v>156</v>
      </c>
      <c r="O484" s="18" t="s">
        <v>110</v>
      </c>
      <c r="P484" s="18"/>
    </row>
    <row r="485" spans="1:16" x14ac:dyDescent="0.2">
      <c r="J485" s="1"/>
    </row>
    <row r="486" spans="1:16" x14ac:dyDescent="0.2">
      <c r="A486" s="19" t="s">
        <v>156</v>
      </c>
      <c r="B486" s="7"/>
      <c r="C486" s="7"/>
      <c r="D486" s="7"/>
      <c r="E486" s="7"/>
      <c r="F486" s="7"/>
      <c r="G486" s="7"/>
      <c r="H486" s="2">
        <f>SUM(H482:H485)</f>
        <v>0</v>
      </c>
      <c r="I486" s="2">
        <f t="shared" ref="I486:L486" si="101">SUM(I482:I485)</f>
        <v>57.310500000000005</v>
      </c>
      <c r="J486" s="2">
        <f t="shared" si="101"/>
        <v>0</v>
      </c>
      <c r="K486" s="2">
        <f t="shared" si="101"/>
        <v>0</v>
      </c>
      <c r="L486" s="2">
        <f t="shared" si="101"/>
        <v>0</v>
      </c>
      <c r="M486" s="19"/>
      <c r="N486" s="19"/>
      <c r="O486" s="19"/>
      <c r="P486" s="19"/>
    </row>
    <row r="487" spans="1:16" x14ac:dyDescent="0.2">
      <c r="J487" s="1"/>
    </row>
    <row r="488" spans="1:16" x14ac:dyDescent="0.2">
      <c r="A488" s="15">
        <v>3</v>
      </c>
      <c r="B488" s="15">
        <v>3113</v>
      </c>
      <c r="C488" s="15">
        <v>5137</v>
      </c>
      <c r="D488" s="15">
        <v>32438000000</v>
      </c>
      <c r="E488" s="15"/>
      <c r="F488" s="15"/>
      <c r="G488" s="15"/>
      <c r="H488" s="16"/>
      <c r="I488" s="16">
        <v>31.176860000000001</v>
      </c>
      <c r="J488" s="1"/>
      <c r="K488" s="16"/>
      <c r="L488" s="17"/>
      <c r="M488" s="18" t="s">
        <v>81</v>
      </c>
      <c r="N488" s="18" t="s">
        <v>157</v>
      </c>
      <c r="O488" s="18" t="s">
        <v>110</v>
      </c>
      <c r="P488" s="18"/>
    </row>
    <row r="489" spans="1:16" x14ac:dyDescent="0.2">
      <c r="A489" s="15">
        <v>3</v>
      </c>
      <c r="B489" s="15">
        <v>3113</v>
      </c>
      <c r="C489" s="15">
        <v>5139</v>
      </c>
      <c r="D489" s="15">
        <v>32438000000</v>
      </c>
      <c r="E489" s="15"/>
      <c r="F489" s="15"/>
      <c r="G489" s="15"/>
      <c r="H489" s="16"/>
      <c r="I489" s="16">
        <v>24.233799999999999</v>
      </c>
      <c r="J489" s="1"/>
      <c r="K489" s="16"/>
      <c r="L489" s="17"/>
      <c r="M489" s="18" t="s">
        <v>85</v>
      </c>
      <c r="N489" s="18" t="s">
        <v>157</v>
      </c>
      <c r="O489" s="18" t="s">
        <v>110</v>
      </c>
      <c r="P489" s="18"/>
    </row>
    <row r="490" spans="1:16" x14ac:dyDescent="0.2">
      <c r="A490" s="15">
        <v>3</v>
      </c>
      <c r="B490" s="15">
        <v>3113</v>
      </c>
      <c r="C490" s="15">
        <v>5169</v>
      </c>
      <c r="D490" s="15">
        <v>32438000000</v>
      </c>
      <c r="E490" s="15"/>
      <c r="F490" s="15"/>
      <c r="G490" s="15"/>
      <c r="H490" s="16"/>
      <c r="I490" s="16">
        <v>5.6660000000000004</v>
      </c>
      <c r="J490" s="1"/>
      <c r="K490" s="16"/>
      <c r="L490" s="17"/>
      <c r="M490" s="18" t="s">
        <v>88</v>
      </c>
      <c r="N490" s="18" t="s">
        <v>157</v>
      </c>
      <c r="O490" s="18" t="s">
        <v>110</v>
      </c>
      <c r="P490" s="18"/>
    </row>
    <row r="491" spans="1:16" x14ac:dyDescent="0.2">
      <c r="J491" s="1"/>
    </row>
    <row r="492" spans="1:16" x14ac:dyDescent="0.2">
      <c r="A492" s="19" t="s">
        <v>157</v>
      </c>
      <c r="B492" s="7"/>
      <c r="C492" s="7"/>
      <c r="D492" s="7"/>
      <c r="E492" s="7"/>
      <c r="F492" s="7"/>
      <c r="G492" s="7"/>
      <c r="H492" s="2">
        <f>SUM(H487:H491)</f>
        <v>0</v>
      </c>
      <c r="I492" s="2">
        <f t="shared" ref="I492:L492" si="102">SUM(I487:I491)</f>
        <v>61.076660000000004</v>
      </c>
      <c r="J492" s="2">
        <f t="shared" si="102"/>
        <v>0</v>
      </c>
      <c r="K492" s="2">
        <f t="shared" si="102"/>
        <v>0</v>
      </c>
      <c r="L492" s="2">
        <f t="shared" si="102"/>
        <v>0</v>
      </c>
      <c r="M492" s="19"/>
      <c r="N492" s="19"/>
      <c r="O492" s="19"/>
      <c r="P492" s="19"/>
    </row>
    <row r="493" spans="1:16" x14ac:dyDescent="0.2">
      <c r="J493" s="1"/>
    </row>
    <row r="494" spans="1:16" x14ac:dyDescent="0.2">
      <c r="A494" s="15">
        <v>3</v>
      </c>
      <c r="B494" s="15">
        <v>3421</v>
      </c>
      <c r="C494" s="15">
        <v>6121</v>
      </c>
      <c r="D494" s="15">
        <v>32439000000</v>
      </c>
      <c r="E494" s="15"/>
      <c r="F494" s="15"/>
      <c r="G494" s="15"/>
      <c r="H494" s="16"/>
      <c r="I494" s="16">
        <v>1591.7742000000001</v>
      </c>
      <c r="J494" s="1"/>
      <c r="K494" s="16">
        <v>4900</v>
      </c>
      <c r="L494" s="17">
        <v>558.02972</v>
      </c>
      <c r="M494" s="18" t="s">
        <v>77</v>
      </c>
      <c r="N494" s="18" t="s">
        <v>165</v>
      </c>
      <c r="O494" s="18" t="s">
        <v>30</v>
      </c>
      <c r="P494" s="18"/>
    </row>
    <row r="495" spans="1:16" x14ac:dyDescent="0.2">
      <c r="J495" s="1"/>
    </row>
    <row r="496" spans="1:16" x14ac:dyDescent="0.2">
      <c r="A496" s="7" t="s">
        <v>165</v>
      </c>
      <c r="B496" s="7"/>
      <c r="C496" s="7"/>
      <c r="D496" s="7"/>
      <c r="E496" s="7"/>
      <c r="F496" s="7"/>
      <c r="G496" s="7"/>
      <c r="H496" s="2">
        <f>SUM(H493:H495)</f>
        <v>0</v>
      </c>
      <c r="I496" s="2">
        <f t="shared" ref="I496:L496" si="103">SUM(I493:I495)</f>
        <v>1591.7742000000001</v>
      </c>
      <c r="J496" s="2">
        <f t="shared" si="103"/>
        <v>0</v>
      </c>
      <c r="K496" s="2">
        <f t="shared" si="103"/>
        <v>4900</v>
      </c>
      <c r="L496" s="2">
        <f t="shared" si="103"/>
        <v>558.02972</v>
      </c>
      <c r="M496" s="19"/>
      <c r="N496" s="19"/>
      <c r="O496" s="19"/>
      <c r="P496" s="19"/>
    </row>
    <row r="497" spans="1:16" x14ac:dyDescent="0.2">
      <c r="J497" s="1"/>
    </row>
    <row r="498" spans="1:16" x14ac:dyDescent="0.2">
      <c r="A498" s="15">
        <v>3</v>
      </c>
      <c r="B498" s="15">
        <v>3639</v>
      </c>
      <c r="C498" s="15">
        <v>6121</v>
      </c>
      <c r="D498" s="15">
        <v>32440000000</v>
      </c>
      <c r="E498" s="15"/>
      <c r="F498" s="15"/>
      <c r="G498" s="15"/>
      <c r="H498" s="16"/>
      <c r="I498" s="16">
        <v>291.1952</v>
      </c>
      <c r="J498" s="1">
        <v>25563</v>
      </c>
      <c r="K498" s="16">
        <v>22400</v>
      </c>
      <c r="L498" s="17">
        <v>868.81140000000005</v>
      </c>
      <c r="M498" s="18" t="s">
        <v>77</v>
      </c>
      <c r="N498" s="18" t="s">
        <v>166</v>
      </c>
      <c r="O498" s="18" t="s">
        <v>26</v>
      </c>
      <c r="P498" s="18"/>
    </row>
    <row r="499" spans="1:16" x14ac:dyDescent="0.2">
      <c r="J499" s="1"/>
    </row>
    <row r="500" spans="1:16" x14ac:dyDescent="0.2">
      <c r="A500" s="7" t="s">
        <v>166</v>
      </c>
      <c r="B500" s="7"/>
      <c r="C500" s="7"/>
      <c r="D500" s="7"/>
      <c r="E500" s="7"/>
      <c r="F500" s="7"/>
      <c r="G500" s="7"/>
      <c r="H500" s="2">
        <f>SUM(H497:H499)</f>
        <v>0</v>
      </c>
      <c r="I500" s="2">
        <f t="shared" ref="I500:L500" si="104">SUM(I497:I499)</f>
        <v>291.1952</v>
      </c>
      <c r="J500" s="2">
        <f t="shared" si="104"/>
        <v>25563</v>
      </c>
      <c r="K500" s="2">
        <f t="shared" si="104"/>
        <v>22400</v>
      </c>
      <c r="L500" s="2">
        <f t="shared" si="104"/>
        <v>868.81140000000005</v>
      </c>
      <c r="M500" s="19"/>
      <c r="N500" s="19"/>
      <c r="O500" s="19"/>
      <c r="P500" s="19"/>
    </row>
    <row r="501" spans="1:16" x14ac:dyDescent="0.2">
      <c r="J501" s="1"/>
    </row>
    <row r="502" spans="1:16" x14ac:dyDescent="0.2">
      <c r="A502" s="15">
        <v>3</v>
      </c>
      <c r="B502" s="15">
        <v>3631</v>
      </c>
      <c r="C502" s="15">
        <v>6121</v>
      </c>
      <c r="D502" s="15">
        <v>32441000000</v>
      </c>
      <c r="E502" s="15"/>
      <c r="F502" s="15"/>
      <c r="G502" s="15"/>
      <c r="H502" s="16"/>
      <c r="I502" s="16">
        <v>470.4</v>
      </c>
      <c r="J502" s="1"/>
      <c r="K502" s="16">
        <v>0</v>
      </c>
      <c r="L502" s="17"/>
      <c r="M502" s="18" t="s">
        <v>77</v>
      </c>
      <c r="N502" s="18" t="s">
        <v>167</v>
      </c>
      <c r="O502" s="18" t="s">
        <v>76</v>
      </c>
      <c r="P502" s="18"/>
    </row>
    <row r="503" spans="1:16" x14ac:dyDescent="0.2">
      <c r="J503" s="1"/>
    </row>
    <row r="504" spans="1:16" x14ac:dyDescent="0.2">
      <c r="A504" s="7" t="s">
        <v>158</v>
      </c>
      <c r="B504" s="7"/>
      <c r="C504" s="7"/>
      <c r="D504" s="7"/>
      <c r="E504" s="7"/>
      <c r="F504" s="7"/>
      <c r="G504" s="7"/>
      <c r="H504" s="2">
        <f>SUM(H501:H503)</f>
        <v>0</v>
      </c>
      <c r="I504" s="2">
        <f t="shared" ref="I504:L504" si="105">SUM(I501:I503)</f>
        <v>470.4</v>
      </c>
      <c r="J504" s="2">
        <f t="shared" si="105"/>
        <v>0</v>
      </c>
      <c r="K504" s="2">
        <f t="shared" si="105"/>
        <v>0</v>
      </c>
      <c r="L504" s="2">
        <f t="shared" si="105"/>
        <v>0</v>
      </c>
      <c r="M504" s="19"/>
      <c r="N504" s="19"/>
      <c r="O504" s="19"/>
      <c r="P504" s="19"/>
    </row>
    <row r="505" spans="1:16" x14ac:dyDescent="0.2">
      <c r="J505" s="1"/>
    </row>
    <row r="506" spans="1:16" x14ac:dyDescent="0.2">
      <c r="A506" s="15">
        <v>3</v>
      </c>
      <c r="B506" s="15">
        <v>3741</v>
      </c>
      <c r="C506" s="15">
        <v>6121</v>
      </c>
      <c r="D506" s="15">
        <v>32442000000</v>
      </c>
      <c r="E506" s="15"/>
      <c r="F506" s="15"/>
      <c r="G506" s="15"/>
      <c r="H506" s="16"/>
      <c r="I506" s="16">
        <v>327.25850000000003</v>
      </c>
      <c r="J506" s="1"/>
      <c r="K506" s="16">
        <v>6</v>
      </c>
      <c r="L506" s="17"/>
      <c r="M506" s="18" t="s">
        <v>77</v>
      </c>
      <c r="N506" s="18" t="s">
        <v>168</v>
      </c>
      <c r="O506" s="18" t="s">
        <v>115</v>
      </c>
      <c r="P506" s="18"/>
    </row>
    <row r="507" spans="1:16" x14ac:dyDescent="0.2">
      <c r="J507" s="1"/>
    </row>
    <row r="508" spans="1:16" x14ac:dyDescent="0.2">
      <c r="A508" s="7" t="s">
        <v>168</v>
      </c>
      <c r="B508" s="7"/>
      <c r="C508" s="7"/>
      <c r="D508" s="7"/>
      <c r="E508" s="7"/>
      <c r="F508" s="7"/>
      <c r="G508" s="7"/>
      <c r="H508" s="2">
        <f>SUM(H505:H507)</f>
        <v>0</v>
      </c>
      <c r="I508" s="2">
        <f t="shared" ref="I508:L508" si="106">SUM(I505:I507)</f>
        <v>327.25850000000003</v>
      </c>
      <c r="J508" s="2">
        <f t="shared" si="106"/>
        <v>0</v>
      </c>
      <c r="K508" s="2">
        <f t="shared" si="106"/>
        <v>6</v>
      </c>
      <c r="L508" s="2">
        <f t="shared" si="106"/>
        <v>0</v>
      </c>
      <c r="M508" s="19"/>
      <c r="N508" s="19"/>
      <c r="O508" s="19"/>
      <c r="P508" s="19"/>
    </row>
    <row r="509" spans="1:16" x14ac:dyDescent="0.2">
      <c r="J509" s="1"/>
    </row>
    <row r="510" spans="1:16" x14ac:dyDescent="0.2">
      <c r="A510" s="15">
        <v>3</v>
      </c>
      <c r="B510" s="15">
        <v>3639</v>
      </c>
      <c r="C510" s="15">
        <v>6125</v>
      </c>
      <c r="D510" s="15">
        <v>32443000000</v>
      </c>
      <c r="E510" s="15"/>
      <c r="F510" s="15"/>
      <c r="G510" s="15"/>
      <c r="H510" s="16"/>
      <c r="I510" s="16">
        <v>2599.6191399999998</v>
      </c>
      <c r="J510" s="1"/>
      <c r="K510" s="16">
        <v>0</v>
      </c>
      <c r="L510" s="17"/>
      <c r="M510" s="18" t="s">
        <v>98</v>
      </c>
      <c r="N510" s="18" t="s">
        <v>169</v>
      </c>
      <c r="O510" s="18" t="s">
        <v>26</v>
      </c>
      <c r="P510" s="18"/>
    </row>
    <row r="511" spans="1:16" x14ac:dyDescent="0.2">
      <c r="J511" s="1"/>
    </row>
    <row r="512" spans="1:16" x14ac:dyDescent="0.2">
      <c r="A512" s="7" t="s">
        <v>169</v>
      </c>
      <c r="B512" s="7"/>
      <c r="C512" s="7"/>
      <c r="D512" s="7"/>
      <c r="E512" s="7"/>
      <c r="F512" s="7"/>
      <c r="G512" s="7"/>
      <c r="H512" s="2">
        <f>SUM(H509:H511)</f>
        <v>0</v>
      </c>
      <c r="I512" s="2">
        <f t="shared" ref="I512:L512" si="107">SUM(I509:I511)</f>
        <v>2599.6191399999998</v>
      </c>
      <c r="J512" s="2">
        <f t="shared" si="107"/>
        <v>0</v>
      </c>
      <c r="K512" s="2">
        <f t="shared" si="107"/>
        <v>0</v>
      </c>
      <c r="L512" s="2">
        <f t="shared" si="107"/>
        <v>0</v>
      </c>
      <c r="M512" s="19"/>
      <c r="N512" s="19"/>
      <c r="O512" s="19"/>
      <c r="P512" s="19"/>
    </row>
    <row r="513" spans="1:16" x14ac:dyDescent="0.2">
      <c r="J513" s="1"/>
    </row>
    <row r="514" spans="1:16" x14ac:dyDescent="0.2">
      <c r="A514" s="15">
        <v>3</v>
      </c>
      <c r="B514" s="15">
        <v>3639</v>
      </c>
      <c r="C514" s="15">
        <v>6122</v>
      </c>
      <c r="D514" s="15">
        <v>32444000000</v>
      </c>
      <c r="E514" s="15"/>
      <c r="F514" s="15"/>
      <c r="G514" s="15"/>
      <c r="H514" s="16"/>
      <c r="I514" s="16">
        <v>3708.65</v>
      </c>
      <c r="J514" s="1"/>
      <c r="K514" s="16">
        <v>0</v>
      </c>
      <c r="L514" s="17"/>
      <c r="M514" s="18" t="s">
        <v>82</v>
      </c>
      <c r="N514" s="18" t="s">
        <v>170</v>
      </c>
      <c r="O514" s="18" t="s">
        <v>26</v>
      </c>
      <c r="P514" s="18"/>
    </row>
    <row r="515" spans="1:16" x14ac:dyDescent="0.2">
      <c r="J515" s="1"/>
    </row>
    <row r="516" spans="1:16" x14ac:dyDescent="0.2">
      <c r="A516" s="7" t="s">
        <v>170</v>
      </c>
      <c r="B516" s="7"/>
      <c r="C516" s="7"/>
      <c r="D516" s="7"/>
      <c r="E516" s="7"/>
      <c r="F516" s="7"/>
      <c r="G516" s="7"/>
      <c r="H516" s="2">
        <f>SUM(H513:H515)</f>
        <v>0</v>
      </c>
      <c r="I516" s="2">
        <f t="shared" ref="I516:L516" si="108">SUM(I513:I515)</f>
        <v>3708.65</v>
      </c>
      <c r="J516" s="2">
        <f t="shared" si="108"/>
        <v>0</v>
      </c>
      <c r="K516" s="2">
        <f t="shared" si="108"/>
        <v>0</v>
      </c>
      <c r="L516" s="2">
        <f t="shared" si="108"/>
        <v>0</v>
      </c>
      <c r="M516" s="19"/>
      <c r="N516" s="19"/>
      <c r="O516" s="19"/>
      <c r="P516" s="19"/>
    </row>
    <row r="517" spans="1:16" x14ac:dyDescent="0.2">
      <c r="J517" s="1"/>
    </row>
    <row r="518" spans="1:16" x14ac:dyDescent="0.2">
      <c r="A518" s="15">
        <v>3</v>
      </c>
      <c r="B518" s="15">
        <v>3639</v>
      </c>
      <c r="C518" s="15">
        <v>6119</v>
      </c>
      <c r="D518" s="15">
        <v>32501000000</v>
      </c>
      <c r="E518" s="15"/>
      <c r="F518" s="15"/>
      <c r="G518" s="15"/>
      <c r="H518" s="16"/>
      <c r="I518" s="16"/>
      <c r="J518" s="1">
        <v>2500</v>
      </c>
      <c r="K518" s="16">
        <v>1000</v>
      </c>
      <c r="L518" s="17"/>
      <c r="M518" s="18" t="s">
        <v>100</v>
      </c>
      <c r="N518" s="18" t="s">
        <v>171</v>
      </c>
      <c r="O518" s="18" t="s">
        <v>26</v>
      </c>
      <c r="P518" s="18"/>
    </row>
    <row r="519" spans="1:16" x14ac:dyDescent="0.2">
      <c r="J519" s="1"/>
    </row>
    <row r="520" spans="1:16" x14ac:dyDescent="0.2">
      <c r="A520" s="7" t="s">
        <v>171</v>
      </c>
      <c r="B520" s="7"/>
      <c r="C520" s="7"/>
      <c r="D520" s="7"/>
      <c r="E520" s="7"/>
      <c r="F520" s="7"/>
      <c r="G520" s="7"/>
      <c r="H520" s="2">
        <f>SUM(H517:H519)</f>
        <v>0</v>
      </c>
      <c r="I520" s="2">
        <f t="shared" ref="I520:L520" si="109">SUM(I517:I519)</f>
        <v>0</v>
      </c>
      <c r="J520" s="2">
        <f t="shared" si="109"/>
        <v>2500</v>
      </c>
      <c r="K520" s="2">
        <f t="shared" si="109"/>
        <v>1000</v>
      </c>
      <c r="L520" s="2">
        <f t="shared" si="109"/>
        <v>0</v>
      </c>
      <c r="M520" s="19"/>
      <c r="N520" s="19"/>
      <c r="O520" s="19"/>
      <c r="P520" s="19"/>
    </row>
    <row r="521" spans="1:16" x14ac:dyDescent="0.2">
      <c r="J521" s="1"/>
    </row>
    <row r="522" spans="1:16" x14ac:dyDescent="0.2">
      <c r="A522" s="15">
        <v>3</v>
      </c>
      <c r="B522" s="15">
        <v>3639</v>
      </c>
      <c r="C522" s="15">
        <v>5011</v>
      </c>
      <c r="D522" s="15">
        <v>32502000000</v>
      </c>
      <c r="E522" s="15"/>
      <c r="F522" s="15"/>
      <c r="G522" s="15"/>
      <c r="H522" s="16"/>
      <c r="I522" s="16"/>
      <c r="J522" s="1">
        <v>300</v>
      </c>
      <c r="K522" s="16">
        <v>98</v>
      </c>
      <c r="L522" s="17"/>
      <c r="M522" s="18" t="s">
        <v>159</v>
      </c>
      <c r="N522" s="18" t="s">
        <v>172</v>
      </c>
      <c r="O522" s="18" t="s">
        <v>26</v>
      </c>
      <c r="P522" s="18"/>
    </row>
    <row r="523" spans="1:16" x14ac:dyDescent="0.2">
      <c r="A523" s="15">
        <v>3</v>
      </c>
      <c r="B523" s="15">
        <v>3639</v>
      </c>
      <c r="C523" s="15">
        <v>5021</v>
      </c>
      <c r="D523" s="15">
        <v>32502000000</v>
      </c>
      <c r="E523" s="15"/>
      <c r="F523" s="15"/>
      <c r="G523" s="15"/>
      <c r="H523" s="16"/>
      <c r="I523" s="16"/>
      <c r="J523" s="1">
        <v>470</v>
      </c>
      <c r="K523" s="16">
        <v>200</v>
      </c>
      <c r="L523" s="17"/>
      <c r="M523" s="18" t="s">
        <v>83</v>
      </c>
      <c r="N523" s="18" t="s">
        <v>172</v>
      </c>
      <c r="O523" s="18" t="s">
        <v>26</v>
      </c>
      <c r="P523" s="18"/>
    </row>
    <row r="524" spans="1:16" x14ac:dyDescent="0.2">
      <c r="A524" s="15">
        <v>3</v>
      </c>
      <c r="B524" s="15">
        <v>3639</v>
      </c>
      <c r="C524" s="15">
        <v>5131</v>
      </c>
      <c r="D524" s="15">
        <v>32502000000</v>
      </c>
      <c r="E524" s="15"/>
      <c r="F524" s="15"/>
      <c r="G524" s="15"/>
      <c r="H524" s="16"/>
      <c r="I524" s="16"/>
      <c r="J524" s="1"/>
      <c r="K524" s="16">
        <v>50</v>
      </c>
      <c r="L524" s="17"/>
      <c r="M524" s="18" t="s">
        <v>160</v>
      </c>
      <c r="N524" s="18" t="s">
        <v>172</v>
      </c>
      <c r="O524" s="18" t="s">
        <v>26</v>
      </c>
      <c r="P524" s="18"/>
    </row>
    <row r="525" spans="1:16" x14ac:dyDescent="0.2">
      <c r="A525" s="15">
        <v>3</v>
      </c>
      <c r="B525" s="15">
        <v>3639</v>
      </c>
      <c r="C525" s="15">
        <v>5031</v>
      </c>
      <c r="D525" s="15">
        <v>32502000000</v>
      </c>
      <c r="E525" s="15"/>
      <c r="F525" s="15"/>
      <c r="G525" s="15"/>
      <c r="H525" s="16"/>
      <c r="I525" s="16"/>
      <c r="J525" s="1">
        <v>150</v>
      </c>
      <c r="K525" s="16"/>
      <c r="L525" s="17"/>
      <c r="M525" s="18" t="s">
        <v>180</v>
      </c>
      <c r="N525" s="18" t="s">
        <v>172</v>
      </c>
      <c r="O525" s="18" t="s">
        <v>26</v>
      </c>
      <c r="P525" s="18"/>
    </row>
    <row r="526" spans="1:16" x14ac:dyDescent="0.2">
      <c r="A526" s="15">
        <v>3</v>
      </c>
      <c r="B526" s="15">
        <v>3639</v>
      </c>
      <c r="C526" s="15">
        <v>5032</v>
      </c>
      <c r="D526" s="15">
        <v>32502000000</v>
      </c>
      <c r="E526" s="15"/>
      <c r="F526" s="15"/>
      <c r="G526" s="15"/>
      <c r="H526" s="16"/>
      <c r="I526" s="16"/>
      <c r="J526" s="1">
        <v>80</v>
      </c>
      <c r="K526" s="16"/>
      <c r="L526" s="17"/>
      <c r="M526" s="18" t="s">
        <v>181</v>
      </c>
      <c r="N526" s="18" t="s">
        <v>172</v>
      </c>
      <c r="O526" s="18" t="s">
        <v>26</v>
      </c>
      <c r="P526" s="18"/>
    </row>
    <row r="527" spans="1:16" x14ac:dyDescent="0.2">
      <c r="A527" s="15">
        <v>3</v>
      </c>
      <c r="B527" s="15">
        <v>3639</v>
      </c>
      <c r="C527" s="15">
        <v>5132</v>
      </c>
      <c r="D527" s="15">
        <v>32502000000</v>
      </c>
      <c r="E527" s="15"/>
      <c r="F527" s="15"/>
      <c r="G527" s="15"/>
      <c r="H527" s="16"/>
      <c r="I527" s="16"/>
      <c r="J527" s="1"/>
      <c r="K527" s="16">
        <v>50</v>
      </c>
      <c r="L527" s="17"/>
      <c r="M527" s="18" t="s">
        <v>161</v>
      </c>
      <c r="N527" s="18" t="s">
        <v>172</v>
      </c>
      <c r="O527" s="18" t="s">
        <v>26</v>
      </c>
      <c r="P527" s="18"/>
    </row>
    <row r="528" spans="1:16" x14ac:dyDescent="0.2">
      <c r="A528" s="15">
        <v>3</v>
      </c>
      <c r="B528" s="15">
        <v>3639</v>
      </c>
      <c r="C528" s="15">
        <v>5137</v>
      </c>
      <c r="D528" s="15">
        <v>32502000000</v>
      </c>
      <c r="E528" s="15"/>
      <c r="F528" s="15"/>
      <c r="G528" s="15"/>
      <c r="H528" s="16"/>
      <c r="I528" s="16"/>
      <c r="J528" s="1">
        <v>2000</v>
      </c>
      <c r="K528" s="16">
        <v>100</v>
      </c>
      <c r="L528" s="17"/>
      <c r="M528" s="18" t="s">
        <v>81</v>
      </c>
      <c r="N528" s="18" t="s">
        <v>172</v>
      </c>
      <c r="O528" s="18" t="s">
        <v>26</v>
      </c>
      <c r="P528" s="18"/>
    </row>
    <row r="529" spans="1:16" x14ac:dyDescent="0.2">
      <c r="A529" s="15">
        <v>3</v>
      </c>
      <c r="B529" s="15">
        <v>3639</v>
      </c>
      <c r="C529" s="15">
        <v>5169</v>
      </c>
      <c r="D529" s="15">
        <v>32502000000</v>
      </c>
      <c r="E529" s="15"/>
      <c r="F529" s="15"/>
      <c r="G529" s="15"/>
      <c r="H529" s="16"/>
      <c r="I529" s="16"/>
      <c r="J529" s="1">
        <v>1000</v>
      </c>
      <c r="K529" s="16">
        <v>100</v>
      </c>
      <c r="L529" s="17"/>
      <c r="M529" s="18" t="s">
        <v>88</v>
      </c>
      <c r="N529" s="18" t="s">
        <v>172</v>
      </c>
      <c r="O529" s="18" t="s">
        <v>26</v>
      </c>
      <c r="P529" s="18"/>
    </row>
    <row r="530" spans="1:16" x14ac:dyDescent="0.2">
      <c r="A530" s="15">
        <v>3</v>
      </c>
      <c r="B530" s="15">
        <v>3639</v>
      </c>
      <c r="C530" s="15">
        <v>6121</v>
      </c>
      <c r="D530" s="15">
        <v>32502000000</v>
      </c>
      <c r="E530" s="15"/>
      <c r="F530" s="15"/>
      <c r="G530" s="15"/>
      <c r="H530" s="16"/>
      <c r="I530" s="16"/>
      <c r="J530" s="1"/>
      <c r="K530" s="16">
        <v>100</v>
      </c>
      <c r="L530" s="17"/>
      <c r="M530" s="18" t="s">
        <v>77</v>
      </c>
      <c r="N530" s="18" t="s">
        <v>172</v>
      </c>
      <c r="O530" s="18" t="s">
        <v>26</v>
      </c>
      <c r="P530" s="18"/>
    </row>
    <row r="531" spans="1:16" x14ac:dyDescent="0.2">
      <c r="J531" s="1"/>
    </row>
    <row r="532" spans="1:16" x14ac:dyDescent="0.2">
      <c r="A532" s="7" t="s">
        <v>172</v>
      </c>
      <c r="B532" s="7"/>
      <c r="C532" s="7"/>
      <c r="D532" s="7"/>
      <c r="E532" s="7"/>
      <c r="F532" s="7"/>
      <c r="G532" s="7"/>
      <c r="H532" s="2">
        <f>SUM(H521:H531)</f>
        <v>0</v>
      </c>
      <c r="I532" s="2">
        <f t="shared" ref="I532:L532" si="110">SUM(I521:I531)</f>
        <v>0</v>
      </c>
      <c r="J532" s="2">
        <f t="shared" si="110"/>
        <v>4000</v>
      </c>
      <c r="K532" s="2">
        <f t="shared" si="110"/>
        <v>698</v>
      </c>
      <c r="L532" s="2">
        <f t="shared" si="110"/>
        <v>0</v>
      </c>
      <c r="M532" s="19"/>
      <c r="N532" s="19"/>
      <c r="O532" s="19"/>
      <c r="P532" s="19"/>
    </row>
    <row r="533" spans="1:16" x14ac:dyDescent="0.2">
      <c r="J533" s="1"/>
    </row>
    <row r="534" spans="1:16" x14ac:dyDescent="0.2">
      <c r="A534" s="12">
        <v>3</v>
      </c>
      <c r="B534" s="12">
        <v>3639</v>
      </c>
      <c r="C534" s="12">
        <v>6121</v>
      </c>
      <c r="D534" s="12">
        <v>32503000000</v>
      </c>
      <c r="J534" s="1">
        <v>3300</v>
      </c>
      <c r="M534" s="18" t="s">
        <v>77</v>
      </c>
      <c r="N534" s="14" t="s">
        <v>182</v>
      </c>
    </row>
    <row r="535" spans="1:16" x14ac:dyDescent="0.2">
      <c r="J535" s="1"/>
    </row>
    <row r="536" spans="1:16" x14ac:dyDescent="0.2">
      <c r="A536" s="24" t="s">
        <v>182</v>
      </c>
      <c r="B536" s="24"/>
      <c r="C536" s="24"/>
      <c r="D536" s="24"/>
      <c r="E536" s="24"/>
      <c r="F536" s="24"/>
      <c r="G536" s="24"/>
      <c r="H536" s="25"/>
      <c r="I536" s="25"/>
      <c r="J536" s="2">
        <f>SUM(J533:J535)</f>
        <v>3300</v>
      </c>
      <c r="K536" s="25"/>
      <c r="L536" s="25"/>
      <c r="M536" s="26"/>
      <c r="N536" s="26"/>
      <c r="O536" s="26"/>
      <c r="P536" s="26"/>
    </row>
    <row r="537" spans="1:16" x14ac:dyDescent="0.2">
      <c r="J537" s="1"/>
    </row>
    <row r="538" spans="1:16" x14ac:dyDescent="0.2">
      <c r="A538" s="15">
        <v>3</v>
      </c>
      <c r="B538" s="15">
        <v>3639</v>
      </c>
      <c r="C538" s="15">
        <v>5166</v>
      </c>
      <c r="D538" s="15">
        <v>32504000000</v>
      </c>
      <c r="E538" s="15"/>
      <c r="F538" s="15"/>
      <c r="G538" s="15"/>
      <c r="H538" s="16"/>
      <c r="I538" s="16"/>
      <c r="J538" s="1"/>
      <c r="K538" s="16">
        <v>362</v>
      </c>
      <c r="L538" s="17"/>
      <c r="M538" s="18" t="s">
        <v>86</v>
      </c>
      <c r="N538" s="18" t="s">
        <v>173</v>
      </c>
      <c r="O538" s="18" t="s">
        <v>26</v>
      </c>
      <c r="P538" s="18"/>
    </row>
    <row r="539" spans="1:16" x14ac:dyDescent="0.2">
      <c r="J539" s="1"/>
    </row>
    <row r="540" spans="1:16" x14ac:dyDescent="0.2">
      <c r="A540" s="7" t="s">
        <v>173</v>
      </c>
      <c r="B540" s="7"/>
      <c r="C540" s="7"/>
      <c r="D540" s="7"/>
      <c r="E540" s="7"/>
      <c r="F540" s="7"/>
      <c r="G540" s="7"/>
      <c r="H540" s="2">
        <f>SUM(H537:H539)</f>
        <v>0</v>
      </c>
      <c r="I540" s="2">
        <f t="shared" ref="I540:L540" si="111">SUM(I537:I539)</f>
        <v>0</v>
      </c>
      <c r="J540" s="2">
        <f t="shared" si="111"/>
        <v>0</v>
      </c>
      <c r="K540" s="2">
        <f t="shared" si="111"/>
        <v>362</v>
      </c>
      <c r="L540" s="2">
        <f t="shared" si="111"/>
        <v>0</v>
      </c>
      <c r="M540" s="19"/>
      <c r="N540" s="19"/>
      <c r="O540" s="19"/>
      <c r="P540" s="19"/>
    </row>
    <row r="541" spans="1:16" x14ac:dyDescent="0.2">
      <c r="J541" s="1"/>
    </row>
    <row r="542" spans="1:16" x14ac:dyDescent="0.2">
      <c r="A542" s="15">
        <v>3</v>
      </c>
      <c r="B542" s="15">
        <v>3639</v>
      </c>
      <c r="C542" s="15">
        <v>5166</v>
      </c>
      <c r="D542" s="15">
        <v>32505000000</v>
      </c>
      <c r="E542" s="15"/>
      <c r="F542" s="15"/>
      <c r="G542" s="15"/>
      <c r="H542" s="16"/>
      <c r="I542" s="16"/>
      <c r="J542" s="1"/>
      <c r="K542" s="16">
        <v>241</v>
      </c>
      <c r="L542" s="17"/>
      <c r="M542" s="18" t="s">
        <v>86</v>
      </c>
      <c r="N542" s="18" t="s">
        <v>174</v>
      </c>
      <c r="O542" s="18" t="s">
        <v>26</v>
      </c>
      <c r="P542" s="18"/>
    </row>
    <row r="543" spans="1:16" x14ac:dyDescent="0.2">
      <c r="J543" s="1"/>
    </row>
    <row r="544" spans="1:16" x14ac:dyDescent="0.2">
      <c r="A544" s="7" t="s">
        <v>174</v>
      </c>
      <c r="B544" s="7"/>
      <c r="C544" s="7"/>
      <c r="D544" s="7"/>
      <c r="E544" s="7"/>
      <c r="F544" s="7"/>
      <c r="G544" s="7"/>
      <c r="H544" s="2">
        <f>SUM(H541:H543)</f>
        <v>0</v>
      </c>
      <c r="I544" s="2">
        <f t="shared" ref="I544:L544" si="112">SUM(I541:I543)</f>
        <v>0</v>
      </c>
      <c r="J544" s="2">
        <f t="shared" si="112"/>
        <v>0</v>
      </c>
      <c r="K544" s="2">
        <f t="shared" si="112"/>
        <v>241</v>
      </c>
      <c r="L544" s="2">
        <f t="shared" si="112"/>
        <v>0</v>
      </c>
      <c r="M544" s="19"/>
      <c r="N544" s="19"/>
      <c r="O544" s="19"/>
      <c r="P544" s="19"/>
    </row>
    <row r="545" spans="1:16" x14ac:dyDescent="0.2">
      <c r="J545" s="1"/>
    </row>
    <row r="546" spans="1:16" x14ac:dyDescent="0.2">
      <c r="A546" s="15">
        <v>3</v>
      </c>
      <c r="B546" s="15">
        <v>3745</v>
      </c>
      <c r="C546" s="15">
        <v>5169</v>
      </c>
      <c r="D546" s="15">
        <v>32506000000</v>
      </c>
      <c r="E546" s="15"/>
      <c r="F546" s="15"/>
      <c r="G546" s="15"/>
      <c r="H546" s="16"/>
      <c r="I546" s="16"/>
      <c r="J546" s="1">
        <v>300</v>
      </c>
      <c r="K546" s="16">
        <v>7300</v>
      </c>
      <c r="L546" s="17">
        <v>2155.2278000000001</v>
      </c>
      <c r="M546" s="18" t="s">
        <v>88</v>
      </c>
      <c r="N546" s="18" t="s">
        <v>175</v>
      </c>
      <c r="O546" s="18" t="s">
        <v>162</v>
      </c>
      <c r="P546" s="18"/>
    </row>
    <row r="547" spans="1:16" x14ac:dyDescent="0.2">
      <c r="J547" s="1"/>
    </row>
    <row r="548" spans="1:16" x14ac:dyDescent="0.2">
      <c r="A548" s="7" t="s">
        <v>175</v>
      </c>
      <c r="B548" s="7"/>
      <c r="C548" s="7"/>
      <c r="D548" s="7"/>
      <c r="E548" s="7"/>
      <c r="F548" s="7"/>
      <c r="G548" s="7"/>
      <c r="H548" s="2">
        <f>SUM(H545:H547)</f>
        <v>0</v>
      </c>
      <c r="I548" s="2">
        <f t="shared" ref="I548:L548" si="113">SUM(I545:I547)</f>
        <v>0</v>
      </c>
      <c r="J548" s="2">
        <f t="shared" si="113"/>
        <v>300</v>
      </c>
      <c r="K548" s="2">
        <f t="shared" si="113"/>
        <v>7300</v>
      </c>
      <c r="L548" s="2">
        <f t="shared" si="113"/>
        <v>2155.2278000000001</v>
      </c>
      <c r="M548" s="19"/>
      <c r="N548" s="19"/>
      <c r="O548" s="19"/>
      <c r="P548" s="19"/>
    </row>
    <row r="549" spans="1:16" x14ac:dyDescent="0.2">
      <c r="J549" s="1"/>
    </row>
    <row r="550" spans="1:16" x14ac:dyDescent="0.2">
      <c r="A550" s="15">
        <v>3</v>
      </c>
      <c r="B550" s="15">
        <v>3639</v>
      </c>
      <c r="C550" s="15">
        <v>5166</v>
      </c>
      <c r="D550" s="15">
        <v>32507000000</v>
      </c>
      <c r="E550" s="15"/>
      <c r="F550" s="15"/>
      <c r="G550" s="15"/>
      <c r="H550" s="16"/>
      <c r="I550" s="16"/>
      <c r="J550" s="1">
        <v>1400</v>
      </c>
      <c r="K550" s="16"/>
      <c r="L550" s="17"/>
      <c r="M550" s="18" t="s">
        <v>86</v>
      </c>
      <c r="N550" s="18" t="s">
        <v>179</v>
      </c>
      <c r="O550" s="18" t="s">
        <v>26</v>
      </c>
      <c r="P550" s="18"/>
    </row>
    <row r="551" spans="1:16" x14ac:dyDescent="0.2">
      <c r="J551" s="1"/>
    </row>
    <row r="552" spans="1:16" x14ac:dyDescent="0.2">
      <c r="A552" s="7" t="s">
        <v>179</v>
      </c>
      <c r="B552" s="7"/>
      <c r="C552" s="7"/>
      <c r="D552" s="7"/>
      <c r="E552" s="7"/>
      <c r="F552" s="7"/>
      <c r="G552" s="7"/>
      <c r="H552" s="2"/>
      <c r="I552" s="2"/>
      <c r="J552" s="2">
        <f>SUM(J549:J551)</f>
        <v>1400</v>
      </c>
      <c r="K552" s="2"/>
      <c r="L552" s="2"/>
      <c r="M552" s="19"/>
      <c r="N552" s="19"/>
      <c r="O552" s="19"/>
      <c r="P552" s="19"/>
    </row>
    <row r="553" spans="1:16" x14ac:dyDescent="0.2">
      <c r="J553" s="1"/>
    </row>
    <row r="554" spans="1:16" x14ac:dyDescent="0.2">
      <c r="A554" s="15">
        <v>3</v>
      </c>
      <c r="B554" s="15">
        <v>3639</v>
      </c>
      <c r="C554" s="15">
        <v>5166</v>
      </c>
      <c r="D554" s="15">
        <v>32508000000</v>
      </c>
      <c r="E554" s="15"/>
      <c r="F554" s="15"/>
      <c r="G554" s="15"/>
      <c r="H554" s="16"/>
      <c r="I554" s="16"/>
      <c r="J554" s="1">
        <v>2200</v>
      </c>
      <c r="K554" s="16">
        <v>200</v>
      </c>
      <c r="L554" s="17"/>
      <c r="M554" s="18" t="s">
        <v>86</v>
      </c>
      <c r="N554" s="18" t="s">
        <v>176</v>
      </c>
      <c r="O554" s="18" t="s">
        <v>26</v>
      </c>
      <c r="P554" s="18"/>
    </row>
    <row r="555" spans="1:16" x14ac:dyDescent="0.2">
      <c r="J555" s="1"/>
    </row>
    <row r="556" spans="1:16" x14ac:dyDescent="0.2">
      <c r="A556" s="7" t="s">
        <v>176</v>
      </c>
      <c r="B556" s="7"/>
      <c r="C556" s="7"/>
      <c r="D556" s="7"/>
      <c r="E556" s="7"/>
      <c r="F556" s="7"/>
      <c r="G556" s="7"/>
      <c r="H556" s="2">
        <f>SUM(H553:H555)</f>
        <v>0</v>
      </c>
      <c r="I556" s="2">
        <f t="shared" ref="I556:L556" si="114">SUM(I553:I555)</f>
        <v>0</v>
      </c>
      <c r="J556" s="2">
        <f t="shared" si="114"/>
        <v>2200</v>
      </c>
      <c r="K556" s="2">
        <f t="shared" si="114"/>
        <v>200</v>
      </c>
      <c r="L556" s="2">
        <f t="shared" si="114"/>
        <v>0</v>
      </c>
      <c r="M556" s="19"/>
      <c r="N556" s="19"/>
      <c r="O556" s="19"/>
      <c r="P556" s="19"/>
    </row>
    <row r="557" spans="1:16" x14ac:dyDescent="0.2">
      <c r="J557" s="1"/>
    </row>
    <row r="558" spans="1:16" x14ac:dyDescent="0.2">
      <c r="A558" s="12">
        <v>3</v>
      </c>
      <c r="B558" s="12">
        <v>3639</v>
      </c>
      <c r="C558" s="12">
        <v>5166</v>
      </c>
      <c r="D558" s="12">
        <v>32509000000</v>
      </c>
      <c r="J558" s="1">
        <v>500</v>
      </c>
      <c r="M558" s="18" t="s">
        <v>86</v>
      </c>
      <c r="N558" s="14" t="s">
        <v>183</v>
      </c>
      <c r="O558" s="18" t="s">
        <v>26</v>
      </c>
    </row>
    <row r="559" spans="1:16" x14ac:dyDescent="0.2">
      <c r="J559" s="1"/>
    </row>
    <row r="560" spans="1:16" x14ac:dyDescent="0.2">
      <c r="A560" s="24" t="s">
        <v>183</v>
      </c>
      <c r="B560" s="24"/>
      <c r="C560" s="24"/>
      <c r="D560" s="24"/>
      <c r="E560" s="24"/>
      <c r="F560" s="24"/>
      <c r="G560" s="24"/>
      <c r="H560" s="25"/>
      <c r="I560" s="25"/>
      <c r="J560" s="2">
        <f>SUM(J557:J559)</f>
        <v>500</v>
      </c>
      <c r="K560" s="25"/>
      <c r="L560" s="25"/>
      <c r="M560" s="26"/>
      <c r="N560" s="26"/>
      <c r="O560" s="26"/>
      <c r="P560" s="26"/>
    </row>
    <row r="561" spans="1:16" x14ac:dyDescent="0.2">
      <c r="J561" s="1"/>
    </row>
    <row r="562" spans="1:16" x14ac:dyDescent="0.2">
      <c r="A562" s="15">
        <v>3</v>
      </c>
      <c r="B562" s="15">
        <v>3412</v>
      </c>
      <c r="C562" s="15">
        <v>6121</v>
      </c>
      <c r="D562" s="15">
        <v>32510000000</v>
      </c>
      <c r="E562" s="15"/>
      <c r="F562" s="15"/>
      <c r="G562" s="15"/>
      <c r="H562" s="16"/>
      <c r="I562" s="16"/>
      <c r="J562" s="1"/>
      <c r="K562" s="16">
        <v>100</v>
      </c>
      <c r="L562" s="17"/>
      <c r="M562" s="18" t="s">
        <v>77</v>
      </c>
      <c r="N562" s="18" t="s">
        <v>177</v>
      </c>
      <c r="O562" s="18" t="s">
        <v>108</v>
      </c>
      <c r="P562" s="18"/>
    </row>
    <row r="563" spans="1:16" x14ac:dyDescent="0.2">
      <c r="J563" s="1"/>
    </row>
    <row r="564" spans="1:16" x14ac:dyDescent="0.2">
      <c r="A564" s="7" t="s">
        <v>177</v>
      </c>
      <c r="B564" s="7"/>
      <c r="C564" s="7"/>
      <c r="D564" s="7"/>
      <c r="E564" s="7"/>
      <c r="F564" s="7"/>
      <c r="G564" s="7"/>
      <c r="H564" s="2">
        <f>SUM(H561:H563)</f>
        <v>0</v>
      </c>
      <c r="I564" s="2">
        <f t="shared" ref="I564:L564" si="115">SUM(I561:I563)</f>
        <v>0</v>
      </c>
      <c r="J564" s="2">
        <f t="shared" si="115"/>
        <v>0</v>
      </c>
      <c r="K564" s="2">
        <f t="shared" si="115"/>
        <v>100</v>
      </c>
      <c r="L564" s="2">
        <f t="shared" si="115"/>
        <v>0</v>
      </c>
      <c r="M564" s="19"/>
      <c r="N564" s="19"/>
      <c r="O564" s="19"/>
      <c r="P564" s="19"/>
    </row>
    <row r="565" spans="1:16" x14ac:dyDescent="0.2">
      <c r="J565" s="1"/>
    </row>
    <row r="566" spans="1:16" x14ac:dyDescent="0.2">
      <c r="A566" s="15">
        <v>3</v>
      </c>
      <c r="B566" s="15">
        <v>2219</v>
      </c>
      <c r="C566" s="15">
        <v>6121</v>
      </c>
      <c r="D566" s="15">
        <v>32511000000</v>
      </c>
      <c r="E566" s="15"/>
      <c r="F566" s="15"/>
      <c r="G566" s="15"/>
      <c r="H566" s="16"/>
      <c r="I566" s="16"/>
      <c r="J566" s="1"/>
      <c r="K566" s="16">
        <v>880</v>
      </c>
      <c r="L566" s="17"/>
      <c r="M566" s="18" t="s">
        <v>77</v>
      </c>
      <c r="N566" s="18" t="s">
        <v>178</v>
      </c>
      <c r="O566" s="18" t="s">
        <v>106</v>
      </c>
      <c r="P566" s="18"/>
    </row>
    <row r="567" spans="1:16" x14ac:dyDescent="0.2">
      <c r="J567" s="1"/>
    </row>
    <row r="568" spans="1:16" x14ac:dyDescent="0.2">
      <c r="A568" s="7" t="s">
        <v>178</v>
      </c>
      <c r="B568" s="7"/>
      <c r="C568" s="7"/>
      <c r="D568" s="7"/>
      <c r="E568" s="7"/>
      <c r="F568" s="7"/>
      <c r="G568" s="7"/>
      <c r="H568" s="2">
        <f>SUM(H565:H567)</f>
        <v>0</v>
      </c>
      <c r="I568" s="2">
        <f t="shared" ref="I568:L568" si="116">SUM(I565:I567)</f>
        <v>0</v>
      </c>
      <c r="J568" s="2">
        <f t="shared" si="116"/>
        <v>0</v>
      </c>
      <c r="K568" s="2">
        <f t="shared" si="116"/>
        <v>880</v>
      </c>
      <c r="L568" s="2">
        <f t="shared" si="116"/>
        <v>0</v>
      </c>
      <c r="M568" s="19"/>
      <c r="N568" s="19"/>
      <c r="O568" s="19"/>
      <c r="P568" s="19"/>
    </row>
    <row r="569" spans="1:16" x14ac:dyDescent="0.2">
      <c r="J569" s="1"/>
    </row>
    <row r="570" spans="1:16" x14ac:dyDescent="0.2">
      <c r="A570" s="15">
        <v>3</v>
      </c>
      <c r="B570" s="15">
        <v>3113</v>
      </c>
      <c r="C570" s="15">
        <v>5336</v>
      </c>
      <c r="D570" s="15">
        <v>32512000000</v>
      </c>
      <c r="E570" s="15"/>
      <c r="F570" s="15"/>
      <c r="G570" s="39">
        <v>140515019</v>
      </c>
      <c r="H570" s="16"/>
      <c r="I570" s="16"/>
      <c r="J570" s="1">
        <v>5512</v>
      </c>
      <c r="K570" s="16"/>
      <c r="L570" s="17"/>
      <c r="M570" s="18" t="s">
        <v>226</v>
      </c>
      <c r="N570" s="18" t="s">
        <v>225</v>
      </c>
      <c r="O570" s="18" t="s">
        <v>110</v>
      </c>
      <c r="P570" s="18"/>
    </row>
    <row r="571" spans="1:16" x14ac:dyDescent="0.2">
      <c r="A571" s="15">
        <v>3</v>
      </c>
      <c r="B571" s="15">
        <v>3113</v>
      </c>
      <c r="C571" s="15">
        <v>5336</v>
      </c>
      <c r="D571" s="15">
        <v>32512000000</v>
      </c>
      <c r="E571" s="15"/>
      <c r="F571" s="15"/>
      <c r="G571" s="39"/>
      <c r="H571" s="16"/>
      <c r="I571" s="16"/>
      <c r="J571" s="1">
        <v>973</v>
      </c>
      <c r="K571" s="16"/>
      <c r="L571" s="17"/>
      <c r="M571" s="18" t="s">
        <v>226</v>
      </c>
      <c r="N571" s="18" t="s">
        <v>225</v>
      </c>
      <c r="O571" s="18" t="s">
        <v>110</v>
      </c>
      <c r="P571" s="18"/>
    </row>
    <row r="572" spans="1:16" x14ac:dyDescent="0.2">
      <c r="A572" s="15">
        <v>3</v>
      </c>
      <c r="B572" s="15">
        <v>5311</v>
      </c>
      <c r="C572" s="15">
        <v>5021</v>
      </c>
      <c r="D572" s="15">
        <v>32512000000</v>
      </c>
      <c r="E572" s="15"/>
      <c r="F572" s="15"/>
      <c r="G572" s="39">
        <v>140515019</v>
      </c>
      <c r="H572" s="16"/>
      <c r="I572" s="16"/>
      <c r="J572" s="1">
        <v>1518</v>
      </c>
      <c r="K572" s="16"/>
      <c r="L572" s="17"/>
      <c r="M572" s="18" t="s">
        <v>83</v>
      </c>
      <c r="N572" s="18" t="s">
        <v>225</v>
      </c>
      <c r="O572" s="18" t="s">
        <v>227</v>
      </c>
      <c r="P572" s="18"/>
    </row>
    <row r="573" spans="1:16" x14ac:dyDescent="0.2">
      <c r="A573" s="15">
        <v>3</v>
      </c>
      <c r="B573" s="15">
        <v>5311</v>
      </c>
      <c r="C573" s="15">
        <v>5021</v>
      </c>
      <c r="D573" s="15">
        <v>32512000000</v>
      </c>
      <c r="E573" s="15"/>
      <c r="F573" s="15"/>
      <c r="G573" s="39"/>
      <c r="H573" s="16"/>
      <c r="I573" s="16"/>
      <c r="J573" s="1">
        <v>268</v>
      </c>
      <c r="K573" s="16"/>
      <c r="L573" s="17"/>
      <c r="M573" s="18" t="s">
        <v>83</v>
      </c>
      <c r="N573" s="18" t="s">
        <v>225</v>
      </c>
      <c r="O573" s="18" t="s">
        <v>227</v>
      </c>
      <c r="P573" s="18"/>
    </row>
    <row r="574" spans="1:16" x14ac:dyDescent="0.2">
      <c r="A574" s="15">
        <v>3</v>
      </c>
      <c r="B574" s="15">
        <v>5311</v>
      </c>
      <c r="C574" s="15">
        <v>5031</v>
      </c>
      <c r="D574" s="15">
        <v>32512000000</v>
      </c>
      <c r="E574" s="15"/>
      <c r="F574" s="15"/>
      <c r="G574" s="39">
        <v>140515019</v>
      </c>
      <c r="H574" s="16"/>
      <c r="I574" s="16"/>
      <c r="J574" s="1">
        <v>377</v>
      </c>
      <c r="K574" s="16"/>
      <c r="L574" s="17"/>
      <c r="M574" s="18" t="s">
        <v>180</v>
      </c>
      <c r="N574" s="18" t="s">
        <v>225</v>
      </c>
      <c r="O574" s="18" t="s">
        <v>227</v>
      </c>
      <c r="P574" s="18"/>
    </row>
    <row r="575" spans="1:16" x14ac:dyDescent="0.2">
      <c r="A575" s="15">
        <v>3</v>
      </c>
      <c r="B575" s="15">
        <v>5311</v>
      </c>
      <c r="C575" s="15">
        <v>5031</v>
      </c>
      <c r="D575" s="15">
        <v>32512000000</v>
      </c>
      <c r="E575" s="15"/>
      <c r="F575" s="15"/>
      <c r="G575" s="39"/>
      <c r="H575" s="16"/>
      <c r="I575" s="16"/>
      <c r="J575" s="1">
        <v>67</v>
      </c>
      <c r="K575" s="16"/>
      <c r="L575" s="17"/>
      <c r="M575" s="18" t="s">
        <v>180</v>
      </c>
      <c r="N575" s="18" t="s">
        <v>225</v>
      </c>
      <c r="O575" s="18" t="s">
        <v>227</v>
      </c>
      <c r="P575" s="18"/>
    </row>
    <row r="576" spans="1:16" x14ac:dyDescent="0.2">
      <c r="A576" s="15">
        <v>3</v>
      </c>
      <c r="B576" s="15">
        <v>5311</v>
      </c>
      <c r="C576" s="15">
        <v>5032</v>
      </c>
      <c r="D576" s="15">
        <v>32512000000</v>
      </c>
      <c r="E576" s="15"/>
      <c r="F576" s="15"/>
      <c r="G576" s="39">
        <v>140515019</v>
      </c>
      <c r="H576" s="16"/>
      <c r="I576" s="16"/>
      <c r="J576" s="1">
        <v>137</v>
      </c>
      <c r="K576" s="16"/>
      <c r="L576" s="17"/>
      <c r="M576" s="18" t="s">
        <v>181</v>
      </c>
      <c r="N576" s="18" t="s">
        <v>225</v>
      </c>
      <c r="O576" s="18" t="s">
        <v>227</v>
      </c>
      <c r="P576" s="18"/>
    </row>
    <row r="577" spans="1:16" x14ac:dyDescent="0.2">
      <c r="A577" s="15">
        <v>3</v>
      </c>
      <c r="B577" s="15">
        <v>5311</v>
      </c>
      <c r="C577" s="15">
        <v>5032</v>
      </c>
      <c r="D577" s="15">
        <v>32512000000</v>
      </c>
      <c r="E577" s="15"/>
      <c r="F577" s="15"/>
      <c r="G577" s="39"/>
      <c r="H577" s="16"/>
      <c r="I577" s="16"/>
      <c r="J577" s="1">
        <v>25</v>
      </c>
      <c r="K577" s="16"/>
      <c r="L577" s="17"/>
      <c r="M577" s="18" t="s">
        <v>181</v>
      </c>
      <c r="N577" s="18" t="s">
        <v>225</v>
      </c>
      <c r="O577" s="18" t="s">
        <v>227</v>
      </c>
      <c r="P577" s="18"/>
    </row>
    <row r="578" spans="1:16" x14ac:dyDescent="0.2">
      <c r="A578" s="15">
        <v>3</v>
      </c>
      <c r="B578" s="15">
        <v>6171</v>
      </c>
      <c r="C578" s="15">
        <v>5011</v>
      </c>
      <c r="D578" s="15">
        <v>32512000000</v>
      </c>
      <c r="E578" s="15"/>
      <c r="F578" s="15"/>
      <c r="G578" s="39" t="s">
        <v>224</v>
      </c>
      <c r="H578" s="16"/>
      <c r="I578" s="16"/>
      <c r="J578" s="1">
        <v>1000</v>
      </c>
      <c r="K578" s="16"/>
      <c r="L578" s="17"/>
      <c r="M578" s="18" t="s">
        <v>159</v>
      </c>
      <c r="N578" s="18" t="s">
        <v>225</v>
      </c>
      <c r="O578" s="18" t="s">
        <v>20</v>
      </c>
      <c r="P578" s="18"/>
    </row>
    <row r="579" spans="1:16" x14ac:dyDescent="0.2">
      <c r="A579" s="15">
        <v>3</v>
      </c>
      <c r="B579" s="15">
        <v>6171</v>
      </c>
      <c r="C579" s="15">
        <v>5031</v>
      </c>
      <c r="D579" s="15">
        <v>32512000000</v>
      </c>
      <c r="E579" s="15"/>
      <c r="F579" s="15"/>
      <c r="G579" s="39" t="s">
        <v>224</v>
      </c>
      <c r="H579" s="16"/>
      <c r="I579" s="16"/>
      <c r="J579" s="1">
        <v>500</v>
      </c>
      <c r="K579" s="16"/>
      <c r="L579" s="17"/>
      <c r="M579" s="18" t="s">
        <v>180</v>
      </c>
      <c r="N579" s="18" t="s">
        <v>225</v>
      </c>
      <c r="O579" s="18" t="s">
        <v>20</v>
      </c>
      <c r="P579" s="18"/>
    </row>
    <row r="580" spans="1:16" x14ac:dyDescent="0.2">
      <c r="A580" s="15">
        <v>3</v>
      </c>
      <c r="B580" s="15">
        <v>6171</v>
      </c>
      <c r="C580" s="15">
        <v>5032</v>
      </c>
      <c r="D580" s="15">
        <v>32512000000</v>
      </c>
      <c r="E580" s="15"/>
      <c r="F580" s="15"/>
      <c r="G580" s="39" t="s">
        <v>224</v>
      </c>
      <c r="H580" s="16"/>
      <c r="I580" s="16"/>
      <c r="J580" s="1">
        <v>200</v>
      </c>
      <c r="K580" s="16"/>
      <c r="L580" s="17"/>
      <c r="M580" s="18" t="s">
        <v>181</v>
      </c>
      <c r="N580" s="18" t="s">
        <v>225</v>
      </c>
      <c r="O580" s="18" t="s">
        <v>20</v>
      </c>
      <c r="P580" s="18"/>
    </row>
    <row r="581" spans="1:16" x14ac:dyDescent="0.2">
      <c r="A581" s="15">
        <v>3</v>
      </c>
      <c r="B581" s="15">
        <v>6171</v>
      </c>
      <c r="C581" s="15">
        <v>5139</v>
      </c>
      <c r="D581" s="15">
        <v>32512000000</v>
      </c>
      <c r="E581" s="15"/>
      <c r="F581" s="15"/>
      <c r="G581" s="39" t="s">
        <v>224</v>
      </c>
      <c r="H581" s="16"/>
      <c r="I581" s="16"/>
      <c r="J581" s="1">
        <v>200</v>
      </c>
      <c r="K581" s="16"/>
      <c r="L581" s="17"/>
      <c r="M581" s="18" t="s">
        <v>85</v>
      </c>
      <c r="N581" s="18" t="s">
        <v>225</v>
      </c>
      <c r="O581" s="18" t="s">
        <v>20</v>
      </c>
      <c r="P581" s="18"/>
    </row>
    <row r="582" spans="1:16" x14ac:dyDescent="0.2">
      <c r="A582" s="15">
        <v>3</v>
      </c>
      <c r="B582" s="15">
        <v>6171</v>
      </c>
      <c r="C582" s="15">
        <v>5137</v>
      </c>
      <c r="D582" s="15">
        <v>32512000000</v>
      </c>
      <c r="E582" s="15"/>
      <c r="F582" s="15"/>
      <c r="G582" s="39" t="s">
        <v>224</v>
      </c>
      <c r="H582" s="16"/>
      <c r="I582" s="16"/>
      <c r="J582" s="1">
        <v>1300</v>
      </c>
      <c r="K582" s="16"/>
      <c r="L582" s="17"/>
      <c r="M582" s="18" t="s">
        <v>81</v>
      </c>
      <c r="N582" s="18" t="s">
        <v>225</v>
      </c>
      <c r="O582" s="18" t="s">
        <v>20</v>
      </c>
      <c r="P582" s="18"/>
    </row>
    <row r="583" spans="1:16" x14ac:dyDescent="0.2">
      <c r="A583" s="15">
        <v>3</v>
      </c>
      <c r="B583" s="15">
        <v>6171</v>
      </c>
      <c r="C583" s="15">
        <v>6122</v>
      </c>
      <c r="D583" s="15">
        <v>32512000000</v>
      </c>
      <c r="E583" s="15"/>
      <c r="F583" s="15"/>
      <c r="G583" s="15" t="s">
        <v>224</v>
      </c>
      <c r="H583" s="16"/>
      <c r="I583" s="16"/>
      <c r="J583" s="1">
        <v>423</v>
      </c>
      <c r="K583" s="16"/>
      <c r="L583" s="17"/>
      <c r="M583" s="18" t="s">
        <v>82</v>
      </c>
      <c r="N583" s="18" t="s">
        <v>225</v>
      </c>
      <c r="O583" s="18" t="s">
        <v>20</v>
      </c>
      <c r="P583" s="18"/>
    </row>
    <row r="584" spans="1:16" x14ac:dyDescent="0.2">
      <c r="A584" s="15"/>
      <c r="B584" s="38"/>
      <c r="C584" s="38"/>
      <c r="D584" s="15"/>
      <c r="E584" s="15"/>
      <c r="F584" s="15"/>
      <c r="G584" s="15"/>
      <c r="H584" s="16"/>
      <c r="I584" s="16"/>
      <c r="J584" s="1"/>
      <c r="K584" s="16"/>
      <c r="L584" s="17"/>
      <c r="M584" s="18"/>
      <c r="N584" s="18"/>
      <c r="O584" s="18"/>
      <c r="P584" s="18"/>
    </row>
    <row r="585" spans="1:16" x14ac:dyDescent="0.2">
      <c r="A585" s="7" t="s">
        <v>225</v>
      </c>
      <c r="B585" s="7"/>
      <c r="C585" s="7"/>
      <c r="D585" s="7"/>
      <c r="E585" s="7"/>
      <c r="F585" s="7"/>
      <c r="G585" s="7"/>
      <c r="H585" s="2"/>
      <c r="I585" s="2"/>
      <c r="J585" s="2">
        <f>SUM(J569:J584)</f>
        <v>12500</v>
      </c>
      <c r="K585" s="2"/>
      <c r="L585" s="2"/>
      <c r="M585" s="19"/>
      <c r="N585" s="19"/>
      <c r="O585" s="19"/>
      <c r="P585" s="19"/>
    </row>
    <row r="586" spans="1:16" x14ac:dyDescent="0.2">
      <c r="J586" s="1"/>
    </row>
    <row r="587" spans="1:16" x14ac:dyDescent="0.2">
      <c r="A587" s="15">
        <v>3</v>
      </c>
      <c r="B587" s="15">
        <v>3639</v>
      </c>
      <c r="C587" s="15">
        <v>6121</v>
      </c>
      <c r="D587" s="15">
        <v>32601000000</v>
      </c>
      <c r="J587" s="1">
        <v>6000</v>
      </c>
      <c r="M587" s="18" t="s">
        <v>77</v>
      </c>
      <c r="N587" s="14" t="s">
        <v>220</v>
      </c>
      <c r="O587" s="18" t="s">
        <v>26</v>
      </c>
    </row>
    <row r="588" spans="1:16" x14ac:dyDescent="0.2">
      <c r="A588" s="12">
        <v>3</v>
      </c>
      <c r="B588" s="12">
        <v>3639</v>
      </c>
      <c r="C588" s="12">
        <v>5169</v>
      </c>
      <c r="D588" s="15">
        <v>32601000000</v>
      </c>
      <c r="J588" s="1">
        <v>2789</v>
      </c>
      <c r="M588" s="18" t="s">
        <v>88</v>
      </c>
      <c r="N588" s="14" t="s">
        <v>220</v>
      </c>
      <c r="O588" s="18" t="s">
        <v>26</v>
      </c>
    </row>
    <row r="589" spans="1:16" x14ac:dyDescent="0.2">
      <c r="A589" s="15">
        <v>3</v>
      </c>
      <c r="B589" s="15">
        <v>3639</v>
      </c>
      <c r="C589" s="15">
        <v>6119</v>
      </c>
      <c r="D589" s="15">
        <v>32601000000</v>
      </c>
      <c r="J589" s="1">
        <v>100</v>
      </c>
      <c r="M589" s="18" t="s">
        <v>100</v>
      </c>
      <c r="N589" s="14" t="s">
        <v>220</v>
      </c>
      <c r="O589" s="18" t="s">
        <v>26</v>
      </c>
    </row>
    <row r="590" spans="1:16" x14ac:dyDescent="0.2">
      <c r="A590" s="12">
        <v>3</v>
      </c>
      <c r="B590" s="12">
        <v>3639</v>
      </c>
      <c r="C590" s="12">
        <v>5175</v>
      </c>
      <c r="D590" s="15">
        <v>32601000000</v>
      </c>
      <c r="J590" s="1">
        <v>10</v>
      </c>
      <c r="M590" s="14" t="s">
        <v>90</v>
      </c>
      <c r="N590" s="14" t="s">
        <v>220</v>
      </c>
      <c r="O590" s="18" t="s">
        <v>26</v>
      </c>
    </row>
    <row r="591" spans="1:16" x14ac:dyDescent="0.2">
      <c r="A591" s="15">
        <v>3</v>
      </c>
      <c r="B591" s="15">
        <v>3639</v>
      </c>
      <c r="C591" s="15">
        <v>5139</v>
      </c>
      <c r="D591" s="15">
        <v>32601000000</v>
      </c>
      <c r="J591" s="1">
        <v>500</v>
      </c>
      <c r="M591" s="18" t="s">
        <v>85</v>
      </c>
      <c r="N591" s="14" t="s">
        <v>220</v>
      </c>
      <c r="O591" s="18" t="s">
        <v>26</v>
      </c>
    </row>
    <row r="592" spans="1:16" x14ac:dyDescent="0.2">
      <c r="A592" s="12">
        <v>3</v>
      </c>
      <c r="B592" s="12">
        <v>3639</v>
      </c>
      <c r="C592" s="12">
        <v>5166</v>
      </c>
      <c r="D592" s="15">
        <v>32601000000</v>
      </c>
      <c r="J592" s="1">
        <v>100</v>
      </c>
      <c r="M592" s="18" t="s">
        <v>86</v>
      </c>
      <c r="N592" s="14" t="s">
        <v>220</v>
      </c>
      <c r="O592" s="18" t="s">
        <v>26</v>
      </c>
    </row>
    <row r="593" spans="1:16" x14ac:dyDescent="0.2">
      <c r="A593" s="15">
        <v>3</v>
      </c>
      <c r="B593" s="15">
        <v>3639</v>
      </c>
      <c r="C593" s="15">
        <v>5136</v>
      </c>
      <c r="D593" s="15">
        <v>32601000000</v>
      </c>
      <c r="J593" s="1">
        <v>1</v>
      </c>
      <c r="M593" s="18" t="s">
        <v>84</v>
      </c>
      <c r="N593" s="14" t="s">
        <v>220</v>
      </c>
      <c r="O593" s="18" t="s">
        <v>26</v>
      </c>
    </row>
    <row r="594" spans="1:16" x14ac:dyDescent="0.2">
      <c r="J594" s="1"/>
    </row>
    <row r="595" spans="1:16" x14ac:dyDescent="0.2">
      <c r="A595" s="24" t="s">
        <v>220</v>
      </c>
      <c r="B595" s="24"/>
      <c r="C595" s="24"/>
      <c r="D595" s="24"/>
      <c r="E595" s="24"/>
      <c r="F595" s="24"/>
      <c r="G595" s="24"/>
      <c r="H595" s="25"/>
      <c r="I595" s="25"/>
      <c r="J595" s="25">
        <f>SUM(J586:J594)</f>
        <v>9500</v>
      </c>
      <c r="K595" s="25"/>
      <c r="L595" s="25"/>
      <c r="M595" s="26"/>
      <c r="N595" s="26"/>
      <c r="O595" s="26"/>
      <c r="P595" s="26"/>
    </row>
    <row r="596" spans="1:16" x14ac:dyDescent="0.2">
      <c r="J596" s="1"/>
    </row>
    <row r="597" spans="1:16" x14ac:dyDescent="0.2">
      <c r="A597" s="15">
        <v>3</v>
      </c>
      <c r="B597" s="15">
        <v>2212</v>
      </c>
      <c r="C597" s="15">
        <v>6121</v>
      </c>
      <c r="D597" s="15">
        <v>32602000000</v>
      </c>
      <c r="E597" s="15"/>
      <c r="F597" s="15"/>
      <c r="G597" s="15"/>
      <c r="H597" s="16"/>
      <c r="I597" s="16"/>
      <c r="J597" s="1">
        <v>5000</v>
      </c>
      <c r="K597" s="16"/>
      <c r="L597" s="17"/>
      <c r="M597" s="18" t="s">
        <v>77</v>
      </c>
      <c r="N597" s="18" t="s">
        <v>184</v>
      </c>
      <c r="O597" s="18" t="s">
        <v>34</v>
      </c>
      <c r="P597" s="18"/>
    </row>
    <row r="598" spans="1:16" x14ac:dyDescent="0.2">
      <c r="J598" s="1"/>
    </row>
    <row r="599" spans="1:16" x14ac:dyDescent="0.2">
      <c r="A599" s="24" t="s">
        <v>184</v>
      </c>
      <c r="B599" s="24"/>
      <c r="C599" s="24"/>
      <c r="D599" s="24"/>
      <c r="E599" s="24"/>
      <c r="F599" s="24"/>
      <c r="G599" s="24"/>
      <c r="H599" s="25"/>
      <c r="I599" s="25"/>
      <c r="J599" s="25">
        <f>SUM(J596:J598)</f>
        <v>5000</v>
      </c>
      <c r="K599" s="25"/>
      <c r="L599" s="25"/>
      <c r="M599" s="26"/>
      <c r="N599" s="26"/>
      <c r="O599" s="26"/>
      <c r="P599" s="26"/>
    </row>
    <row r="600" spans="1:16" x14ac:dyDescent="0.2">
      <c r="J600" s="1"/>
    </row>
    <row r="601" spans="1:16" x14ac:dyDescent="0.2">
      <c r="A601" s="15">
        <v>3</v>
      </c>
      <c r="B601" s="15">
        <v>2212</v>
      </c>
      <c r="C601" s="15">
        <v>6121</v>
      </c>
      <c r="D601" s="15">
        <v>32603000000</v>
      </c>
      <c r="E601" s="15"/>
      <c r="F601" s="15"/>
      <c r="G601" s="15"/>
      <c r="H601" s="16"/>
      <c r="I601" s="16"/>
      <c r="J601" s="1">
        <v>7500</v>
      </c>
      <c r="K601" s="16"/>
      <c r="L601" s="17"/>
      <c r="M601" s="18" t="s">
        <v>77</v>
      </c>
      <c r="N601" s="18" t="s">
        <v>185</v>
      </c>
      <c r="O601" s="18" t="s">
        <v>34</v>
      </c>
      <c r="P601" s="18"/>
    </row>
    <row r="602" spans="1:16" x14ac:dyDescent="0.2">
      <c r="J602" s="1"/>
    </row>
    <row r="603" spans="1:16" x14ac:dyDescent="0.2">
      <c r="A603" s="24" t="s">
        <v>185</v>
      </c>
      <c r="B603" s="24"/>
      <c r="C603" s="24"/>
      <c r="D603" s="24"/>
      <c r="E603" s="24"/>
      <c r="F603" s="24"/>
      <c r="G603" s="24"/>
      <c r="H603" s="25"/>
      <c r="I603" s="25"/>
      <c r="J603" s="25">
        <f>SUM(J600:J602)</f>
        <v>7500</v>
      </c>
      <c r="K603" s="25"/>
      <c r="L603" s="25"/>
      <c r="M603" s="26"/>
      <c r="N603" s="26"/>
      <c r="O603" s="26"/>
      <c r="P603" s="26"/>
    </row>
    <row r="604" spans="1:16" x14ac:dyDescent="0.2">
      <c r="J604" s="1"/>
    </row>
    <row r="605" spans="1:16" x14ac:dyDescent="0.2">
      <c r="A605" s="15">
        <v>3</v>
      </c>
      <c r="B605" s="15">
        <v>2212</v>
      </c>
      <c r="C605" s="15">
        <v>6121</v>
      </c>
      <c r="D605" s="15">
        <v>32604000000</v>
      </c>
      <c r="E605" s="15"/>
      <c r="F605" s="15"/>
      <c r="G605" s="15"/>
      <c r="H605" s="16"/>
      <c r="I605" s="16"/>
      <c r="J605" s="1">
        <v>2500</v>
      </c>
      <c r="K605" s="16"/>
      <c r="L605" s="17"/>
      <c r="M605" s="18" t="s">
        <v>77</v>
      </c>
      <c r="N605" s="18" t="s">
        <v>186</v>
      </c>
      <c r="O605" s="18" t="s">
        <v>34</v>
      </c>
      <c r="P605" s="18"/>
    </row>
    <row r="606" spans="1:16" x14ac:dyDescent="0.2">
      <c r="J606" s="1"/>
    </row>
    <row r="607" spans="1:16" x14ac:dyDescent="0.2">
      <c r="A607" s="24" t="s">
        <v>186</v>
      </c>
      <c r="B607" s="24"/>
      <c r="C607" s="24"/>
      <c r="D607" s="24"/>
      <c r="E607" s="24"/>
      <c r="F607" s="24"/>
      <c r="G607" s="24"/>
      <c r="H607" s="25"/>
      <c r="I607" s="25"/>
      <c r="J607" s="25">
        <f>SUM(J604:J606)</f>
        <v>2500</v>
      </c>
      <c r="K607" s="25"/>
      <c r="L607" s="25"/>
      <c r="M607" s="26"/>
      <c r="N607" s="26"/>
      <c r="O607" s="26"/>
      <c r="P607" s="26"/>
    </row>
    <row r="608" spans="1:16" x14ac:dyDescent="0.2">
      <c r="J608" s="1"/>
    </row>
    <row r="609" spans="1:16" x14ac:dyDescent="0.2">
      <c r="A609" s="15">
        <v>3</v>
      </c>
      <c r="B609" s="15">
        <v>2212</v>
      </c>
      <c r="C609" s="15">
        <v>6121</v>
      </c>
      <c r="D609" s="15">
        <v>32605000000</v>
      </c>
      <c r="E609" s="15"/>
      <c r="F609" s="15"/>
      <c r="G609" s="15"/>
      <c r="H609" s="16"/>
      <c r="I609" s="16"/>
      <c r="J609" s="1">
        <v>3000</v>
      </c>
      <c r="K609" s="16"/>
      <c r="L609" s="17"/>
      <c r="M609" s="18" t="s">
        <v>77</v>
      </c>
      <c r="N609" s="18" t="s">
        <v>187</v>
      </c>
      <c r="O609" s="18" t="s">
        <v>34</v>
      </c>
      <c r="P609" s="18"/>
    </row>
    <row r="610" spans="1:16" x14ac:dyDescent="0.2">
      <c r="J610" s="1"/>
    </row>
    <row r="611" spans="1:16" x14ac:dyDescent="0.2">
      <c r="A611" s="24" t="s">
        <v>187</v>
      </c>
      <c r="B611" s="24"/>
      <c r="C611" s="24"/>
      <c r="D611" s="24"/>
      <c r="E611" s="24"/>
      <c r="F611" s="24"/>
      <c r="G611" s="24"/>
      <c r="H611" s="25"/>
      <c r="I611" s="25"/>
      <c r="J611" s="25">
        <f>SUM(J608:J610)</f>
        <v>3000</v>
      </c>
      <c r="K611" s="25"/>
      <c r="L611" s="25"/>
      <c r="M611" s="26"/>
      <c r="N611" s="26"/>
      <c r="O611" s="26"/>
      <c r="P611" s="26"/>
    </row>
    <row r="612" spans="1:16" x14ac:dyDescent="0.2">
      <c r="J612" s="1"/>
    </row>
    <row r="613" spans="1:16" x14ac:dyDescent="0.2">
      <c r="A613" s="15">
        <v>3</v>
      </c>
      <c r="B613" s="15">
        <v>3639</v>
      </c>
      <c r="C613" s="15">
        <v>6121</v>
      </c>
      <c r="D613" s="15">
        <v>32606000000</v>
      </c>
      <c r="E613" s="15"/>
      <c r="F613" s="15"/>
      <c r="G613" s="15"/>
      <c r="H613" s="16"/>
      <c r="I613" s="16"/>
      <c r="J613" s="1">
        <v>4500</v>
      </c>
      <c r="K613" s="16"/>
      <c r="L613" s="17"/>
      <c r="M613" s="18" t="s">
        <v>77</v>
      </c>
      <c r="N613" s="18" t="s">
        <v>188</v>
      </c>
      <c r="O613" s="18" t="s">
        <v>26</v>
      </c>
      <c r="P613" s="18"/>
    </row>
    <row r="614" spans="1:16" x14ac:dyDescent="0.2">
      <c r="J614" s="1"/>
    </row>
    <row r="615" spans="1:16" x14ac:dyDescent="0.2">
      <c r="A615" s="24" t="s">
        <v>188</v>
      </c>
      <c r="B615" s="24"/>
      <c r="C615" s="24"/>
      <c r="D615" s="24"/>
      <c r="E615" s="24"/>
      <c r="F615" s="24"/>
      <c r="G615" s="24"/>
      <c r="H615" s="25"/>
      <c r="I615" s="25"/>
      <c r="J615" s="25">
        <f>SUM(J612:J614)</f>
        <v>4500</v>
      </c>
      <c r="K615" s="25"/>
      <c r="L615" s="25"/>
      <c r="M615" s="26"/>
      <c r="N615" s="26"/>
      <c r="O615" s="26"/>
      <c r="P615" s="26"/>
    </row>
    <row r="616" spans="1:16" x14ac:dyDescent="0.2">
      <c r="J616" s="1"/>
    </row>
    <row r="617" spans="1:16" x14ac:dyDescent="0.2">
      <c r="A617" s="15">
        <v>3</v>
      </c>
      <c r="B617" s="15">
        <v>2212</v>
      </c>
      <c r="C617" s="15">
        <v>6121</v>
      </c>
      <c r="D617" s="15">
        <v>32607000000</v>
      </c>
      <c r="E617" s="15"/>
      <c r="F617" s="15"/>
      <c r="G617" s="15"/>
      <c r="H617" s="16"/>
      <c r="I617" s="16"/>
      <c r="J617" s="1">
        <v>1000</v>
      </c>
      <c r="K617" s="16"/>
      <c r="L617" s="17"/>
      <c r="M617" s="18" t="s">
        <v>77</v>
      </c>
      <c r="N617" s="18" t="s">
        <v>189</v>
      </c>
      <c r="O617" s="18" t="s">
        <v>34</v>
      </c>
      <c r="P617" s="18"/>
    </row>
    <row r="618" spans="1:16" x14ac:dyDescent="0.2">
      <c r="J618" s="1"/>
    </row>
    <row r="619" spans="1:16" x14ac:dyDescent="0.2">
      <c r="A619" s="24" t="s">
        <v>189</v>
      </c>
      <c r="B619" s="24"/>
      <c r="C619" s="24"/>
      <c r="D619" s="24"/>
      <c r="E619" s="24"/>
      <c r="F619" s="24"/>
      <c r="G619" s="24"/>
      <c r="H619" s="25"/>
      <c r="I619" s="25"/>
      <c r="J619" s="25">
        <f>SUM(J616:J618)</f>
        <v>1000</v>
      </c>
      <c r="K619" s="25"/>
      <c r="L619" s="25"/>
      <c r="M619" s="26"/>
      <c r="N619" s="26"/>
      <c r="O619" s="26"/>
      <c r="P619" s="26"/>
    </row>
    <row r="620" spans="1:16" x14ac:dyDescent="0.2">
      <c r="J620" s="1"/>
    </row>
    <row r="621" spans="1:16" x14ac:dyDescent="0.2">
      <c r="A621" s="15">
        <v>3</v>
      </c>
      <c r="B621" s="15">
        <v>2212</v>
      </c>
      <c r="C621" s="15">
        <v>6121</v>
      </c>
      <c r="D621" s="15">
        <v>32608000000</v>
      </c>
      <c r="E621" s="15"/>
      <c r="F621" s="15"/>
      <c r="G621" s="15"/>
      <c r="H621" s="16"/>
      <c r="I621" s="16"/>
      <c r="J621" s="1">
        <v>5000</v>
      </c>
      <c r="K621" s="16"/>
      <c r="L621" s="17"/>
      <c r="M621" s="18" t="s">
        <v>77</v>
      </c>
      <c r="N621" s="18" t="s">
        <v>190</v>
      </c>
      <c r="O621" s="18" t="s">
        <v>34</v>
      </c>
      <c r="P621" s="18"/>
    </row>
    <row r="622" spans="1:16" x14ac:dyDescent="0.2">
      <c r="J622" s="1"/>
    </row>
    <row r="623" spans="1:16" x14ac:dyDescent="0.2">
      <c r="A623" s="24" t="s">
        <v>190</v>
      </c>
      <c r="B623" s="24"/>
      <c r="C623" s="24"/>
      <c r="D623" s="24"/>
      <c r="E623" s="24"/>
      <c r="F623" s="24"/>
      <c r="G623" s="24"/>
      <c r="H623" s="25"/>
      <c r="I623" s="25"/>
      <c r="J623" s="25">
        <f>SUM(J620:J622)</f>
        <v>5000</v>
      </c>
      <c r="K623" s="25"/>
      <c r="L623" s="25"/>
      <c r="M623" s="26"/>
      <c r="N623" s="26"/>
      <c r="O623" s="26"/>
      <c r="P623" s="26"/>
    </row>
    <row r="624" spans="1:16" x14ac:dyDescent="0.2">
      <c r="J624" s="1"/>
    </row>
    <row r="625" spans="1:16" x14ac:dyDescent="0.2">
      <c r="A625" s="15">
        <v>3</v>
      </c>
      <c r="B625" s="15">
        <v>2219</v>
      </c>
      <c r="C625" s="15">
        <v>6121</v>
      </c>
      <c r="D625" s="15">
        <v>32609000000</v>
      </c>
      <c r="E625" s="15"/>
      <c r="F625" s="15"/>
      <c r="G625" s="15"/>
      <c r="H625" s="16"/>
      <c r="I625" s="16"/>
      <c r="J625" s="1">
        <v>1000</v>
      </c>
      <c r="K625" s="16"/>
      <c r="L625" s="17"/>
      <c r="M625" s="18" t="s">
        <v>77</v>
      </c>
      <c r="N625" s="18" t="s">
        <v>191</v>
      </c>
      <c r="O625" s="18" t="s">
        <v>106</v>
      </c>
      <c r="P625" s="18"/>
    </row>
    <row r="626" spans="1:16" x14ac:dyDescent="0.2">
      <c r="J626" s="1"/>
    </row>
    <row r="627" spans="1:16" x14ac:dyDescent="0.2">
      <c r="A627" s="24" t="s">
        <v>191</v>
      </c>
      <c r="B627" s="24"/>
      <c r="C627" s="24"/>
      <c r="D627" s="24"/>
      <c r="E627" s="24"/>
      <c r="F627" s="24"/>
      <c r="G627" s="24"/>
      <c r="H627" s="25"/>
      <c r="I627" s="25"/>
      <c r="J627" s="25">
        <f>SUM(J624:J626)</f>
        <v>1000</v>
      </c>
      <c r="K627" s="25"/>
      <c r="L627" s="25"/>
      <c r="M627" s="26"/>
      <c r="N627" s="26"/>
      <c r="O627" s="26"/>
      <c r="P627" s="26"/>
    </row>
    <row r="628" spans="1:16" x14ac:dyDescent="0.2">
      <c r="J628" s="1"/>
    </row>
    <row r="629" spans="1:16" x14ac:dyDescent="0.2">
      <c r="A629" s="15">
        <v>3</v>
      </c>
      <c r="B629" s="15">
        <v>3639</v>
      </c>
      <c r="C629" s="15">
        <v>6121</v>
      </c>
      <c r="D629" s="15">
        <v>32610000000</v>
      </c>
      <c r="E629" s="15"/>
      <c r="F629" s="15"/>
      <c r="G629" s="15"/>
      <c r="H629" s="16"/>
      <c r="I629" s="16"/>
      <c r="J629" s="1">
        <v>10000</v>
      </c>
      <c r="K629" s="16"/>
      <c r="L629" s="17"/>
      <c r="M629" s="18" t="s">
        <v>77</v>
      </c>
      <c r="N629" s="18" t="s">
        <v>192</v>
      </c>
      <c r="O629" s="18" t="s">
        <v>26</v>
      </c>
      <c r="P629" s="18"/>
    </row>
    <row r="630" spans="1:16" x14ac:dyDescent="0.2">
      <c r="J630" s="1"/>
    </row>
    <row r="631" spans="1:16" x14ac:dyDescent="0.2">
      <c r="A631" s="24" t="s">
        <v>192</v>
      </c>
      <c r="B631" s="24"/>
      <c r="C631" s="24"/>
      <c r="D631" s="24"/>
      <c r="E631" s="24"/>
      <c r="F631" s="24"/>
      <c r="G631" s="24"/>
      <c r="H631" s="25"/>
      <c r="I631" s="25"/>
      <c r="J631" s="25">
        <f>SUM(J628:J630)</f>
        <v>10000</v>
      </c>
      <c r="K631" s="25"/>
      <c r="L631" s="25"/>
      <c r="M631" s="26"/>
      <c r="N631" s="26"/>
      <c r="O631" s="26"/>
      <c r="P631" s="26"/>
    </row>
    <row r="632" spans="1:16" x14ac:dyDescent="0.2">
      <c r="J632" s="1"/>
    </row>
    <row r="633" spans="1:16" x14ac:dyDescent="0.2">
      <c r="A633" s="15">
        <v>3</v>
      </c>
      <c r="B633" s="15">
        <v>3639</v>
      </c>
      <c r="C633" s="15">
        <v>6121</v>
      </c>
      <c r="D633" s="15">
        <v>32611000000</v>
      </c>
      <c r="E633" s="15"/>
      <c r="F633" s="15"/>
      <c r="G633" s="15"/>
      <c r="H633" s="16"/>
      <c r="I633" s="16"/>
      <c r="J633" s="1">
        <v>500</v>
      </c>
      <c r="K633" s="16"/>
      <c r="L633" s="17"/>
      <c r="M633" s="18" t="s">
        <v>77</v>
      </c>
      <c r="N633" s="18" t="s">
        <v>193</v>
      </c>
      <c r="O633" s="18" t="s">
        <v>26</v>
      </c>
      <c r="P633" s="18"/>
    </row>
    <row r="634" spans="1:16" x14ac:dyDescent="0.2">
      <c r="J634" s="1"/>
    </row>
    <row r="635" spans="1:16" x14ac:dyDescent="0.2">
      <c r="A635" s="24" t="s">
        <v>193</v>
      </c>
      <c r="B635" s="24"/>
      <c r="C635" s="24"/>
      <c r="D635" s="24"/>
      <c r="E635" s="24"/>
      <c r="F635" s="24"/>
      <c r="G635" s="24"/>
      <c r="H635" s="25"/>
      <c r="I635" s="25"/>
      <c r="J635" s="25">
        <f>SUM(J632:J634)</f>
        <v>500</v>
      </c>
      <c r="K635" s="25"/>
      <c r="L635" s="25"/>
      <c r="M635" s="26"/>
      <c r="N635" s="26"/>
      <c r="O635" s="26"/>
      <c r="P635" s="26"/>
    </row>
    <row r="636" spans="1:16" x14ac:dyDescent="0.2">
      <c r="J636" s="1"/>
    </row>
    <row r="637" spans="1:16" x14ac:dyDescent="0.2">
      <c r="A637" s="15">
        <v>3</v>
      </c>
      <c r="B637" s="15">
        <v>3113</v>
      </c>
      <c r="C637" s="15">
        <v>6121</v>
      </c>
      <c r="D637" s="15">
        <v>32612000000</v>
      </c>
      <c r="E637" s="15"/>
      <c r="F637" s="15"/>
      <c r="G637" s="15"/>
      <c r="H637" s="16"/>
      <c r="I637" s="16"/>
      <c r="J637" s="1">
        <v>25000</v>
      </c>
      <c r="K637" s="16"/>
      <c r="L637" s="17"/>
      <c r="M637" s="18" t="s">
        <v>77</v>
      </c>
      <c r="N637" s="18" t="s">
        <v>194</v>
      </c>
      <c r="O637" s="18" t="s">
        <v>110</v>
      </c>
      <c r="P637" s="18"/>
    </row>
    <row r="638" spans="1:16" x14ac:dyDescent="0.2">
      <c r="A638" s="15">
        <v>3</v>
      </c>
      <c r="B638" s="15">
        <v>3113</v>
      </c>
      <c r="C638" s="34">
        <v>6122</v>
      </c>
      <c r="D638" s="15">
        <v>32612000000</v>
      </c>
      <c r="E638" s="34"/>
      <c r="F638" s="34"/>
      <c r="G638" s="34"/>
      <c r="H638" s="35"/>
      <c r="I638" s="35"/>
      <c r="J638" s="1">
        <v>9500</v>
      </c>
      <c r="K638" s="35"/>
      <c r="L638" s="36"/>
      <c r="M638" s="18" t="s">
        <v>82</v>
      </c>
      <c r="N638" s="18" t="s">
        <v>194</v>
      </c>
      <c r="O638" s="18" t="s">
        <v>110</v>
      </c>
      <c r="P638" s="37"/>
    </row>
    <row r="639" spans="1:16" x14ac:dyDescent="0.2">
      <c r="A639" s="15">
        <v>3</v>
      </c>
      <c r="B639" s="15">
        <v>3113</v>
      </c>
      <c r="C639" s="34">
        <v>5137</v>
      </c>
      <c r="D639" s="15">
        <v>32612000000</v>
      </c>
      <c r="E639" s="34"/>
      <c r="F639" s="34"/>
      <c r="G639" s="34"/>
      <c r="H639" s="35"/>
      <c r="I639" s="35"/>
      <c r="J639" s="1">
        <v>500</v>
      </c>
      <c r="K639" s="35"/>
      <c r="L639" s="36"/>
      <c r="M639" s="18" t="s">
        <v>81</v>
      </c>
      <c r="N639" s="18" t="s">
        <v>194</v>
      </c>
      <c r="O639" s="18" t="s">
        <v>110</v>
      </c>
      <c r="P639" s="37"/>
    </row>
    <row r="640" spans="1:16" x14ac:dyDescent="0.2">
      <c r="J640" s="1"/>
    </row>
    <row r="641" spans="1:16" x14ac:dyDescent="0.2">
      <c r="A641" s="24" t="s">
        <v>194</v>
      </c>
      <c r="B641" s="24"/>
      <c r="C641" s="24"/>
      <c r="D641" s="24"/>
      <c r="E641" s="24"/>
      <c r="F641" s="24"/>
      <c r="G641" s="24"/>
      <c r="H641" s="25"/>
      <c r="I641" s="25"/>
      <c r="J641" s="25">
        <f>SUM(J636:J640)</f>
        <v>35000</v>
      </c>
      <c r="K641" s="25"/>
      <c r="L641" s="25"/>
      <c r="M641" s="26"/>
      <c r="N641" s="26"/>
      <c r="O641" s="26"/>
      <c r="P641" s="26"/>
    </row>
    <row r="642" spans="1:16" x14ac:dyDescent="0.2">
      <c r="J642" s="1"/>
    </row>
    <row r="643" spans="1:16" x14ac:dyDescent="0.2">
      <c r="A643" s="15">
        <v>3</v>
      </c>
      <c r="B643" s="15">
        <v>3113</v>
      </c>
      <c r="C643" s="15">
        <v>6121</v>
      </c>
      <c r="D643" s="15">
        <v>32613000000</v>
      </c>
      <c r="E643" s="15"/>
      <c r="F643" s="15"/>
      <c r="G643" s="15"/>
      <c r="H643" s="16"/>
      <c r="I643" s="16"/>
      <c r="J643" s="1">
        <v>5000</v>
      </c>
      <c r="K643" s="16"/>
      <c r="L643" s="17"/>
      <c r="M643" s="18" t="s">
        <v>77</v>
      </c>
      <c r="N643" s="18" t="s">
        <v>195</v>
      </c>
      <c r="O643" s="18" t="s">
        <v>110</v>
      </c>
      <c r="P643" s="18"/>
    </row>
    <row r="644" spans="1:16" x14ac:dyDescent="0.2">
      <c r="J644" s="1"/>
    </row>
    <row r="645" spans="1:16" x14ac:dyDescent="0.2">
      <c r="A645" s="24" t="s">
        <v>195</v>
      </c>
      <c r="B645" s="24"/>
      <c r="C645" s="24"/>
      <c r="D645" s="24"/>
      <c r="E645" s="24"/>
      <c r="F645" s="24"/>
      <c r="G645" s="24"/>
      <c r="H645" s="25"/>
      <c r="I645" s="25"/>
      <c r="J645" s="25">
        <f>SUM(J642:J644)</f>
        <v>5000</v>
      </c>
      <c r="K645" s="25"/>
      <c r="L645" s="25"/>
      <c r="M645" s="26"/>
      <c r="N645" s="26"/>
      <c r="O645" s="26"/>
      <c r="P645" s="26"/>
    </row>
    <row r="646" spans="1:16" x14ac:dyDescent="0.2">
      <c r="J646" s="1"/>
    </row>
    <row r="647" spans="1:16" x14ac:dyDescent="0.2">
      <c r="A647" s="15">
        <v>3</v>
      </c>
      <c r="B647" s="15">
        <v>3113</v>
      </c>
      <c r="C647" s="15">
        <v>6121</v>
      </c>
      <c r="D647" s="15">
        <v>32614000000</v>
      </c>
      <c r="E647" s="15"/>
      <c r="F647" s="15"/>
      <c r="G647" s="15"/>
      <c r="H647" s="16"/>
      <c r="I647" s="16"/>
      <c r="J647" s="1">
        <v>10000</v>
      </c>
      <c r="K647" s="16"/>
      <c r="L647" s="17"/>
      <c r="M647" s="18" t="s">
        <v>77</v>
      </c>
      <c r="N647" s="18" t="s">
        <v>196</v>
      </c>
      <c r="O647" s="18" t="s">
        <v>110</v>
      </c>
      <c r="P647" s="18"/>
    </row>
    <row r="648" spans="1:16" x14ac:dyDescent="0.2">
      <c r="J648" s="1"/>
    </row>
    <row r="649" spans="1:16" x14ac:dyDescent="0.2">
      <c r="A649" s="24" t="s">
        <v>196</v>
      </c>
      <c r="B649" s="24"/>
      <c r="C649" s="24"/>
      <c r="D649" s="24"/>
      <c r="E649" s="24"/>
      <c r="F649" s="24"/>
      <c r="G649" s="24"/>
      <c r="H649" s="25"/>
      <c r="I649" s="25"/>
      <c r="J649" s="25">
        <f>SUM(J646:J648)</f>
        <v>10000</v>
      </c>
      <c r="K649" s="25"/>
      <c r="L649" s="25"/>
      <c r="M649" s="26"/>
      <c r="N649" s="26"/>
      <c r="O649" s="26"/>
      <c r="P649" s="26"/>
    </row>
    <row r="650" spans="1:16" x14ac:dyDescent="0.2">
      <c r="J650" s="1"/>
    </row>
    <row r="651" spans="1:16" x14ac:dyDescent="0.2">
      <c r="A651" s="15">
        <v>3</v>
      </c>
      <c r="B651" s="15">
        <v>3113</v>
      </c>
      <c r="C651" s="15">
        <v>6121</v>
      </c>
      <c r="D651" s="15">
        <v>32615000000</v>
      </c>
      <c r="E651" s="15"/>
      <c r="F651" s="15"/>
      <c r="G651" s="15"/>
      <c r="H651" s="16"/>
      <c r="I651" s="16"/>
      <c r="J651" s="1">
        <v>6000</v>
      </c>
      <c r="K651" s="16"/>
      <c r="L651" s="17"/>
      <c r="M651" s="18" t="s">
        <v>77</v>
      </c>
      <c r="N651" s="18" t="s">
        <v>197</v>
      </c>
      <c r="O651" s="18" t="s">
        <v>110</v>
      </c>
      <c r="P651" s="18"/>
    </row>
    <row r="652" spans="1:16" x14ac:dyDescent="0.2">
      <c r="J652" s="1"/>
    </row>
    <row r="653" spans="1:16" x14ac:dyDescent="0.2">
      <c r="A653" s="24" t="s">
        <v>197</v>
      </c>
      <c r="B653" s="24"/>
      <c r="C653" s="24"/>
      <c r="D653" s="24"/>
      <c r="E653" s="24"/>
      <c r="F653" s="24"/>
      <c r="G653" s="24"/>
      <c r="H653" s="25"/>
      <c r="I653" s="25"/>
      <c r="J653" s="25">
        <f>SUM(J650:J652)</f>
        <v>6000</v>
      </c>
      <c r="K653" s="25"/>
      <c r="L653" s="25"/>
      <c r="M653" s="26"/>
      <c r="N653" s="26"/>
      <c r="O653" s="26"/>
      <c r="P653" s="26"/>
    </row>
    <row r="654" spans="1:16" x14ac:dyDescent="0.2">
      <c r="J654" s="1"/>
    </row>
    <row r="655" spans="1:16" x14ac:dyDescent="0.2">
      <c r="A655" s="15">
        <v>3</v>
      </c>
      <c r="B655" s="15">
        <v>3113</v>
      </c>
      <c r="C655" s="15">
        <v>6121</v>
      </c>
      <c r="D655" s="15">
        <v>32616000000</v>
      </c>
      <c r="E655" s="15"/>
      <c r="F655" s="15"/>
      <c r="G655" s="15"/>
      <c r="H655" s="16"/>
      <c r="I655" s="16"/>
      <c r="J655" s="1">
        <v>10000</v>
      </c>
      <c r="K655" s="16"/>
      <c r="L655" s="17"/>
      <c r="M655" s="18" t="s">
        <v>77</v>
      </c>
      <c r="N655" s="18" t="s">
        <v>198</v>
      </c>
      <c r="O655" s="18" t="s">
        <v>110</v>
      </c>
      <c r="P655" s="18"/>
    </row>
    <row r="656" spans="1:16" x14ac:dyDescent="0.2">
      <c r="J656" s="1"/>
    </row>
    <row r="657" spans="1:16" x14ac:dyDescent="0.2">
      <c r="A657" s="24" t="s">
        <v>198</v>
      </c>
      <c r="B657" s="24"/>
      <c r="C657" s="24"/>
      <c r="D657" s="24"/>
      <c r="E657" s="24"/>
      <c r="F657" s="24"/>
      <c r="G657" s="24"/>
      <c r="H657" s="25"/>
      <c r="I657" s="25"/>
      <c r="J657" s="25">
        <f>SUM(J654:J656)</f>
        <v>10000</v>
      </c>
      <c r="K657" s="25"/>
      <c r="L657" s="25"/>
      <c r="M657" s="26"/>
      <c r="N657" s="26"/>
      <c r="O657" s="26"/>
      <c r="P657" s="26"/>
    </row>
    <row r="658" spans="1:16" x14ac:dyDescent="0.2">
      <c r="J658" s="1"/>
    </row>
    <row r="659" spans="1:16" x14ac:dyDescent="0.2">
      <c r="A659" s="15">
        <v>3</v>
      </c>
      <c r="B659" s="15">
        <v>3113</v>
      </c>
      <c r="C659" s="15">
        <v>6121</v>
      </c>
      <c r="D659" s="15">
        <v>32617000000</v>
      </c>
      <c r="E659" s="15"/>
      <c r="F659" s="15"/>
      <c r="G659" s="15"/>
      <c r="H659" s="16"/>
      <c r="I659" s="16"/>
      <c r="J659" s="1">
        <v>6500</v>
      </c>
      <c r="K659" s="16"/>
      <c r="L659" s="17"/>
      <c r="M659" s="18" t="s">
        <v>77</v>
      </c>
      <c r="N659" s="18" t="s">
        <v>199</v>
      </c>
      <c r="O659" s="18" t="s">
        <v>110</v>
      </c>
      <c r="P659" s="18"/>
    </row>
    <row r="660" spans="1:16" x14ac:dyDescent="0.2">
      <c r="J660" s="1"/>
    </row>
    <row r="661" spans="1:16" x14ac:dyDescent="0.2">
      <c r="A661" s="24" t="s">
        <v>199</v>
      </c>
      <c r="B661" s="24"/>
      <c r="C661" s="24"/>
      <c r="D661" s="24"/>
      <c r="E661" s="24"/>
      <c r="F661" s="24"/>
      <c r="G661" s="24"/>
      <c r="H661" s="25"/>
      <c r="I661" s="25"/>
      <c r="J661" s="25">
        <f>SUM(J658:J660)</f>
        <v>6500</v>
      </c>
      <c r="K661" s="25"/>
      <c r="L661" s="25"/>
      <c r="M661" s="26"/>
      <c r="N661" s="26"/>
      <c r="O661" s="26"/>
      <c r="P661" s="26"/>
    </row>
    <row r="662" spans="1:16" x14ac:dyDescent="0.2">
      <c r="J662" s="1"/>
    </row>
    <row r="663" spans="1:16" x14ac:dyDescent="0.2">
      <c r="A663" s="15">
        <v>3</v>
      </c>
      <c r="B663" s="15">
        <v>3639</v>
      </c>
      <c r="C663" s="15">
        <v>6121</v>
      </c>
      <c r="D663" s="15">
        <v>32618000000</v>
      </c>
      <c r="E663" s="15"/>
      <c r="F663" s="15"/>
      <c r="G663" s="15"/>
      <c r="H663" s="16"/>
      <c r="I663" s="16"/>
      <c r="J663" s="1">
        <v>2000</v>
      </c>
      <c r="K663" s="16"/>
      <c r="L663" s="17"/>
      <c r="M663" s="18" t="s">
        <v>77</v>
      </c>
      <c r="N663" s="18" t="s">
        <v>200</v>
      </c>
      <c r="O663" s="18" t="s">
        <v>26</v>
      </c>
      <c r="P663" s="18"/>
    </row>
    <row r="664" spans="1:16" x14ac:dyDescent="0.2">
      <c r="J664" s="1"/>
    </row>
    <row r="665" spans="1:16" x14ac:dyDescent="0.2">
      <c r="A665" s="24" t="s">
        <v>200</v>
      </c>
      <c r="B665" s="24"/>
      <c r="C665" s="24"/>
      <c r="D665" s="24"/>
      <c r="E665" s="24"/>
      <c r="F665" s="24"/>
      <c r="G665" s="24"/>
      <c r="H665" s="25"/>
      <c r="I665" s="25"/>
      <c r="J665" s="25">
        <f>SUM(J662:J664)</f>
        <v>2000</v>
      </c>
      <c r="K665" s="25"/>
      <c r="L665" s="25"/>
      <c r="M665" s="26"/>
      <c r="N665" s="26"/>
      <c r="O665" s="26"/>
      <c r="P665" s="26"/>
    </row>
    <row r="666" spans="1:16" x14ac:dyDescent="0.2">
      <c r="J666" s="1"/>
    </row>
    <row r="667" spans="1:16" x14ac:dyDescent="0.2">
      <c r="A667" s="15">
        <v>3</v>
      </c>
      <c r="B667" s="15">
        <v>3412</v>
      </c>
      <c r="C667" s="15">
        <v>6121</v>
      </c>
      <c r="D667" s="15">
        <v>32619000000</v>
      </c>
      <c r="E667" s="15"/>
      <c r="F667" s="15"/>
      <c r="G667" s="15"/>
      <c r="H667" s="16"/>
      <c r="I667" s="16"/>
      <c r="J667" s="1">
        <v>2000</v>
      </c>
      <c r="K667" s="16"/>
      <c r="L667" s="17"/>
      <c r="M667" s="18" t="s">
        <v>77</v>
      </c>
      <c r="N667" s="18" t="s">
        <v>201</v>
      </c>
      <c r="O667" s="18" t="s">
        <v>108</v>
      </c>
      <c r="P667" s="18"/>
    </row>
    <row r="668" spans="1:16" x14ac:dyDescent="0.2">
      <c r="J668" s="1"/>
    </row>
    <row r="669" spans="1:16" x14ac:dyDescent="0.2">
      <c r="A669" s="24" t="s">
        <v>201</v>
      </c>
      <c r="B669" s="24"/>
      <c r="C669" s="24"/>
      <c r="D669" s="24"/>
      <c r="E669" s="24"/>
      <c r="F669" s="24"/>
      <c r="G669" s="24"/>
      <c r="H669" s="25"/>
      <c r="I669" s="25"/>
      <c r="J669" s="25">
        <f>SUM(J666:J668)</f>
        <v>2000</v>
      </c>
      <c r="K669" s="25"/>
      <c r="L669" s="25"/>
      <c r="M669" s="26"/>
      <c r="N669" s="26"/>
      <c r="O669" s="26"/>
      <c r="P669" s="26"/>
    </row>
    <row r="670" spans="1:16" x14ac:dyDescent="0.2">
      <c r="J670" s="1"/>
    </row>
    <row r="671" spans="1:16" x14ac:dyDescent="0.2">
      <c r="A671" s="15">
        <v>3</v>
      </c>
      <c r="B671" s="15">
        <v>3412</v>
      </c>
      <c r="C671" s="15">
        <v>6121</v>
      </c>
      <c r="D671" s="15">
        <v>32620000000</v>
      </c>
      <c r="E671" s="15"/>
      <c r="F671" s="15"/>
      <c r="G671" s="15"/>
      <c r="H671" s="16"/>
      <c r="I671" s="16"/>
      <c r="J671" s="1">
        <v>3600</v>
      </c>
      <c r="K671" s="16"/>
      <c r="L671" s="17"/>
      <c r="M671" s="18" t="s">
        <v>77</v>
      </c>
      <c r="N671" s="18" t="s">
        <v>202</v>
      </c>
      <c r="O671" s="18" t="s">
        <v>108</v>
      </c>
      <c r="P671" s="18"/>
    </row>
    <row r="672" spans="1:16" x14ac:dyDescent="0.2">
      <c r="J672" s="1"/>
    </row>
    <row r="673" spans="1:16" x14ac:dyDescent="0.2">
      <c r="A673" s="24" t="s">
        <v>202</v>
      </c>
      <c r="B673" s="24"/>
      <c r="C673" s="24"/>
      <c r="D673" s="24"/>
      <c r="E673" s="24"/>
      <c r="F673" s="24"/>
      <c r="G673" s="24"/>
      <c r="H673" s="25"/>
      <c r="I673" s="25"/>
      <c r="J673" s="25">
        <f>SUM(J670:J672)</f>
        <v>3600</v>
      </c>
      <c r="K673" s="25"/>
      <c r="L673" s="25"/>
      <c r="M673" s="26"/>
      <c r="N673" s="26"/>
      <c r="O673" s="26"/>
      <c r="P673" s="26"/>
    </row>
    <row r="674" spans="1:16" x14ac:dyDescent="0.2">
      <c r="J674" s="1"/>
    </row>
    <row r="675" spans="1:16" x14ac:dyDescent="0.2">
      <c r="A675" s="15">
        <v>3</v>
      </c>
      <c r="B675" s="15">
        <v>3412</v>
      </c>
      <c r="C675" s="15">
        <v>5169</v>
      </c>
      <c r="D675" s="15">
        <v>32621000000</v>
      </c>
      <c r="E675" s="15"/>
      <c r="F675" s="15"/>
      <c r="G675" s="15"/>
      <c r="H675" s="16"/>
      <c r="I675" s="16"/>
      <c r="J675" s="1">
        <v>13000</v>
      </c>
      <c r="K675" s="16"/>
      <c r="L675" s="17"/>
      <c r="M675" s="18" t="s">
        <v>88</v>
      </c>
      <c r="N675" s="18" t="s">
        <v>203</v>
      </c>
      <c r="O675" s="18" t="s">
        <v>108</v>
      </c>
      <c r="P675" s="18"/>
    </row>
    <row r="676" spans="1:16" x14ac:dyDescent="0.2">
      <c r="J676" s="1"/>
    </row>
    <row r="677" spans="1:16" x14ac:dyDescent="0.2">
      <c r="A677" s="24" t="s">
        <v>203</v>
      </c>
      <c r="B677" s="24"/>
      <c r="C677" s="24"/>
      <c r="D677" s="24"/>
      <c r="E677" s="24"/>
      <c r="F677" s="24"/>
      <c r="G677" s="24"/>
      <c r="H677" s="25"/>
      <c r="I677" s="25"/>
      <c r="J677" s="25">
        <f>SUM(J674:J676)</f>
        <v>13000</v>
      </c>
      <c r="K677" s="25"/>
      <c r="L677" s="25"/>
      <c r="M677" s="26"/>
      <c r="N677" s="26"/>
      <c r="O677" s="26"/>
      <c r="P677" s="26"/>
    </row>
    <row r="678" spans="1:16" x14ac:dyDescent="0.2">
      <c r="J678" s="1"/>
    </row>
    <row r="679" spans="1:16" x14ac:dyDescent="0.2">
      <c r="A679" s="15">
        <v>3</v>
      </c>
      <c r="B679" s="15">
        <v>3741</v>
      </c>
      <c r="C679" s="15">
        <v>6121</v>
      </c>
      <c r="D679" s="15">
        <v>32622000000</v>
      </c>
      <c r="E679" s="15"/>
      <c r="F679" s="15"/>
      <c r="G679" s="15"/>
      <c r="H679" s="16"/>
      <c r="I679" s="16"/>
      <c r="J679" s="1">
        <v>10000</v>
      </c>
      <c r="K679" s="16"/>
      <c r="L679" s="17"/>
      <c r="M679" s="18" t="s">
        <v>77</v>
      </c>
      <c r="N679" s="18" t="s">
        <v>204</v>
      </c>
      <c r="O679" s="18" t="s">
        <v>115</v>
      </c>
      <c r="P679" s="18"/>
    </row>
    <row r="680" spans="1:16" x14ac:dyDescent="0.2">
      <c r="J680" s="1"/>
    </row>
    <row r="681" spans="1:16" x14ac:dyDescent="0.2">
      <c r="A681" s="24" t="s">
        <v>204</v>
      </c>
      <c r="B681" s="24"/>
      <c r="C681" s="24"/>
      <c r="D681" s="24"/>
      <c r="E681" s="24"/>
      <c r="F681" s="24"/>
      <c r="G681" s="24"/>
      <c r="H681" s="25"/>
      <c r="I681" s="25"/>
      <c r="J681" s="25">
        <f>SUM(J678:J680)</f>
        <v>10000</v>
      </c>
      <c r="K681" s="25"/>
      <c r="L681" s="25"/>
      <c r="M681" s="26"/>
      <c r="N681" s="26"/>
      <c r="O681" s="26"/>
      <c r="P681" s="26"/>
    </row>
    <row r="682" spans="1:16" x14ac:dyDescent="0.2">
      <c r="J682" s="1"/>
    </row>
    <row r="683" spans="1:16" x14ac:dyDescent="0.2">
      <c r="A683" s="15">
        <v>3</v>
      </c>
      <c r="B683" s="15">
        <v>3421</v>
      </c>
      <c r="C683" s="15">
        <v>6121</v>
      </c>
      <c r="D683" s="15">
        <v>32623000000</v>
      </c>
      <c r="E683" s="15"/>
      <c r="F683" s="15"/>
      <c r="G683" s="15"/>
      <c r="H683" s="16"/>
      <c r="I683" s="16"/>
      <c r="J683" s="1">
        <v>100</v>
      </c>
      <c r="K683" s="16"/>
      <c r="L683" s="17"/>
      <c r="M683" s="18" t="s">
        <v>77</v>
      </c>
      <c r="N683" s="18" t="s">
        <v>205</v>
      </c>
      <c r="O683" s="18" t="s">
        <v>30</v>
      </c>
      <c r="P683" s="18"/>
    </row>
    <row r="684" spans="1:16" x14ac:dyDescent="0.2">
      <c r="J684" s="1"/>
    </row>
    <row r="685" spans="1:16" x14ac:dyDescent="0.2">
      <c r="A685" s="24" t="s">
        <v>205</v>
      </c>
      <c r="B685" s="24"/>
      <c r="C685" s="24"/>
      <c r="D685" s="24"/>
      <c r="E685" s="24"/>
      <c r="F685" s="24"/>
      <c r="G685" s="24"/>
      <c r="H685" s="25"/>
      <c r="I685" s="25"/>
      <c r="J685" s="25">
        <f>SUM(J682:J684)</f>
        <v>100</v>
      </c>
      <c r="K685" s="25"/>
      <c r="L685" s="25"/>
      <c r="M685" s="26"/>
      <c r="N685" s="26"/>
      <c r="O685" s="26"/>
      <c r="P685" s="26"/>
    </row>
    <row r="686" spans="1:16" x14ac:dyDescent="0.2">
      <c r="J686" s="1"/>
    </row>
    <row r="687" spans="1:16" x14ac:dyDescent="0.2">
      <c r="A687" s="15">
        <v>3</v>
      </c>
      <c r="B687" s="15">
        <v>2212</v>
      </c>
      <c r="C687" s="15">
        <v>5169</v>
      </c>
      <c r="D687" s="15">
        <v>32624000000</v>
      </c>
      <c r="E687" s="15"/>
      <c r="F687" s="15"/>
      <c r="G687" s="15"/>
      <c r="H687" s="16"/>
      <c r="I687" s="16"/>
      <c r="J687" s="1">
        <v>200</v>
      </c>
      <c r="K687" s="16"/>
      <c r="L687" s="17"/>
      <c r="M687" s="18" t="s">
        <v>88</v>
      </c>
      <c r="N687" s="18" t="s">
        <v>206</v>
      </c>
      <c r="O687" s="18" t="s">
        <v>34</v>
      </c>
      <c r="P687" s="18"/>
    </row>
    <row r="688" spans="1:16" x14ac:dyDescent="0.2">
      <c r="J688" s="1"/>
    </row>
    <row r="689" spans="1:16" x14ac:dyDescent="0.2">
      <c r="A689" s="24" t="s">
        <v>206</v>
      </c>
      <c r="B689" s="24"/>
      <c r="C689" s="24"/>
      <c r="D689" s="24"/>
      <c r="E689" s="24"/>
      <c r="F689" s="24"/>
      <c r="G689" s="24"/>
      <c r="H689" s="25"/>
      <c r="I689" s="25"/>
      <c r="J689" s="25">
        <f>SUM(J686:J688)</f>
        <v>200</v>
      </c>
      <c r="K689" s="25"/>
      <c r="L689" s="25"/>
      <c r="M689" s="26"/>
      <c r="N689" s="26"/>
      <c r="O689" s="26"/>
      <c r="P689" s="26"/>
    </row>
    <row r="690" spans="1:16" x14ac:dyDescent="0.2">
      <c r="J690" s="1"/>
    </row>
    <row r="691" spans="1:16" x14ac:dyDescent="0.2">
      <c r="A691" s="15">
        <v>3</v>
      </c>
      <c r="B691" s="15">
        <v>3639</v>
      </c>
      <c r="C691" s="15">
        <v>5137</v>
      </c>
      <c r="D691" s="15">
        <v>32625000000</v>
      </c>
      <c r="E691" s="15"/>
      <c r="F691" s="15"/>
      <c r="G691" s="15"/>
      <c r="H691" s="16"/>
      <c r="I691" s="16"/>
      <c r="J691" s="1">
        <v>60</v>
      </c>
      <c r="K691" s="16"/>
      <c r="L691" s="17"/>
      <c r="M691" s="18" t="s">
        <v>81</v>
      </c>
      <c r="N691" s="18" t="s">
        <v>207</v>
      </c>
      <c r="O691" s="18" t="s">
        <v>26</v>
      </c>
      <c r="P691" s="18"/>
    </row>
    <row r="692" spans="1:16" x14ac:dyDescent="0.2">
      <c r="J692" s="1"/>
    </row>
    <row r="693" spans="1:16" x14ac:dyDescent="0.2">
      <c r="A693" s="24" t="s">
        <v>207</v>
      </c>
      <c r="B693" s="24"/>
      <c r="C693" s="24"/>
      <c r="D693" s="24"/>
      <c r="E693" s="24"/>
      <c r="F693" s="24"/>
      <c r="G693" s="24"/>
      <c r="H693" s="25"/>
      <c r="I693" s="25"/>
      <c r="J693" s="25">
        <f>SUM(J690:J692)</f>
        <v>60</v>
      </c>
      <c r="K693" s="25"/>
      <c r="L693" s="25"/>
      <c r="M693" s="26"/>
      <c r="N693" s="26"/>
      <c r="O693" s="26"/>
      <c r="P693" s="26"/>
    </row>
    <row r="694" spans="1:16" x14ac:dyDescent="0.2">
      <c r="J694" s="1"/>
    </row>
    <row r="695" spans="1:16" x14ac:dyDescent="0.2">
      <c r="A695" s="15">
        <v>3</v>
      </c>
      <c r="B695" s="15">
        <v>3639</v>
      </c>
      <c r="C695" s="15">
        <v>5137</v>
      </c>
      <c r="D695" s="15">
        <v>32626000000</v>
      </c>
      <c r="E695" s="15"/>
      <c r="F695" s="15"/>
      <c r="G695" s="15"/>
      <c r="H695" s="16"/>
      <c r="I695" s="16"/>
      <c r="J695" s="1">
        <v>200</v>
      </c>
      <c r="K695" s="16"/>
      <c r="L695" s="17"/>
      <c r="M695" s="18" t="s">
        <v>81</v>
      </c>
      <c r="N695" s="18" t="s">
        <v>208</v>
      </c>
      <c r="O695" s="18" t="s">
        <v>26</v>
      </c>
      <c r="P695" s="18"/>
    </row>
    <row r="696" spans="1:16" x14ac:dyDescent="0.2">
      <c r="J696" s="1"/>
    </row>
    <row r="697" spans="1:16" x14ac:dyDescent="0.2">
      <c r="A697" s="24" t="s">
        <v>208</v>
      </c>
      <c r="B697" s="24"/>
      <c r="C697" s="24"/>
      <c r="D697" s="24"/>
      <c r="E697" s="24"/>
      <c r="F697" s="24"/>
      <c r="G697" s="24"/>
      <c r="H697" s="25"/>
      <c r="I697" s="25"/>
      <c r="J697" s="25">
        <f>SUM(J694:J696)</f>
        <v>200</v>
      </c>
      <c r="K697" s="25"/>
      <c r="L697" s="25"/>
      <c r="M697" s="26"/>
      <c r="N697" s="26"/>
      <c r="O697" s="26"/>
      <c r="P697" s="26"/>
    </row>
    <row r="698" spans="1:16" x14ac:dyDescent="0.2">
      <c r="J698" s="1"/>
    </row>
    <row r="699" spans="1:16" x14ac:dyDescent="0.2">
      <c r="A699" s="15">
        <v>3</v>
      </c>
      <c r="B699" s="15">
        <v>3639</v>
      </c>
      <c r="C699" s="15">
        <v>5137</v>
      </c>
      <c r="D699" s="15">
        <v>32627000000</v>
      </c>
      <c r="E699" s="15"/>
      <c r="F699" s="15"/>
      <c r="G699" s="15"/>
      <c r="H699" s="16"/>
      <c r="I699" s="16"/>
      <c r="J699" s="1">
        <v>200</v>
      </c>
      <c r="K699" s="16"/>
      <c r="L699" s="17"/>
      <c r="M699" s="18" t="s">
        <v>81</v>
      </c>
      <c r="N699" s="18" t="s">
        <v>209</v>
      </c>
      <c r="O699" s="18" t="s">
        <v>26</v>
      </c>
      <c r="P699" s="18"/>
    </row>
    <row r="700" spans="1:16" x14ac:dyDescent="0.2">
      <c r="J700" s="1"/>
    </row>
    <row r="701" spans="1:16" x14ac:dyDescent="0.2">
      <c r="A701" s="24" t="s">
        <v>209</v>
      </c>
      <c r="B701" s="24"/>
      <c r="C701" s="24"/>
      <c r="D701" s="24"/>
      <c r="E701" s="24"/>
      <c r="F701" s="24"/>
      <c r="G701" s="24"/>
      <c r="H701" s="25"/>
      <c r="I701" s="25"/>
      <c r="J701" s="25">
        <f>SUM(J698:J700)</f>
        <v>200</v>
      </c>
      <c r="K701" s="25"/>
      <c r="L701" s="25"/>
      <c r="M701" s="26"/>
      <c r="N701" s="26"/>
      <c r="O701" s="26"/>
      <c r="P701" s="26"/>
    </row>
    <row r="702" spans="1:16" x14ac:dyDescent="0.2">
      <c r="J702" s="1"/>
    </row>
    <row r="703" spans="1:16" x14ac:dyDescent="0.2">
      <c r="A703" s="15">
        <v>3</v>
      </c>
      <c r="B703" s="15">
        <v>3639</v>
      </c>
      <c r="C703" s="15">
        <v>6121</v>
      </c>
      <c r="D703" s="15">
        <v>32628000000</v>
      </c>
      <c r="E703" s="15"/>
      <c r="F703" s="15"/>
      <c r="G703" s="15"/>
      <c r="H703" s="16"/>
      <c r="I703" s="16"/>
      <c r="J703" s="1">
        <v>200</v>
      </c>
      <c r="K703" s="16"/>
      <c r="L703" s="17"/>
      <c r="M703" s="18" t="s">
        <v>77</v>
      </c>
      <c r="N703" s="18" t="s">
        <v>210</v>
      </c>
      <c r="O703" s="18" t="s">
        <v>26</v>
      </c>
      <c r="P703" s="18"/>
    </row>
    <row r="704" spans="1:16" x14ac:dyDescent="0.2">
      <c r="J704" s="1"/>
    </row>
    <row r="705" spans="1:16" x14ac:dyDescent="0.2">
      <c r="A705" s="24" t="s">
        <v>210</v>
      </c>
      <c r="B705" s="24"/>
      <c r="C705" s="24"/>
      <c r="D705" s="24"/>
      <c r="E705" s="24"/>
      <c r="F705" s="24"/>
      <c r="G705" s="24"/>
      <c r="H705" s="25"/>
      <c r="I705" s="25"/>
      <c r="J705" s="25">
        <f>SUM(J702:J704)</f>
        <v>200</v>
      </c>
      <c r="K705" s="25"/>
      <c r="L705" s="25"/>
      <c r="M705" s="26"/>
      <c r="N705" s="26"/>
      <c r="O705" s="26"/>
      <c r="P705" s="26"/>
    </row>
    <row r="706" spans="1:16" x14ac:dyDescent="0.2">
      <c r="J706" s="1"/>
    </row>
    <row r="707" spans="1:16" x14ac:dyDescent="0.2">
      <c r="A707" s="15">
        <v>3</v>
      </c>
      <c r="B707" s="15">
        <v>3639</v>
      </c>
      <c r="C707" s="15">
        <v>5139</v>
      </c>
      <c r="D707" s="15">
        <v>32629000000</v>
      </c>
      <c r="E707" s="15"/>
      <c r="F707" s="15"/>
      <c r="G707" s="15"/>
      <c r="H707" s="16"/>
      <c r="I707" s="16"/>
      <c r="J707" s="1">
        <v>5</v>
      </c>
      <c r="K707" s="16"/>
      <c r="L707" s="17"/>
      <c r="M707" s="18" t="s">
        <v>85</v>
      </c>
      <c r="N707" s="18" t="s">
        <v>211</v>
      </c>
      <c r="O707" s="18" t="s">
        <v>26</v>
      </c>
      <c r="P707" s="18"/>
    </row>
    <row r="708" spans="1:16" x14ac:dyDescent="0.2">
      <c r="J708" s="1"/>
    </row>
    <row r="709" spans="1:16" x14ac:dyDescent="0.2">
      <c r="A709" s="24" t="s">
        <v>211</v>
      </c>
      <c r="B709" s="24"/>
      <c r="C709" s="24"/>
      <c r="D709" s="24"/>
      <c r="E709" s="24"/>
      <c r="F709" s="24"/>
      <c r="G709" s="24"/>
      <c r="H709" s="25"/>
      <c r="I709" s="25"/>
      <c r="J709" s="25">
        <f>SUM(J706:J708)</f>
        <v>5</v>
      </c>
      <c r="K709" s="25"/>
      <c r="L709" s="25"/>
      <c r="M709" s="26"/>
      <c r="N709" s="26"/>
      <c r="O709" s="26"/>
      <c r="P709" s="26"/>
    </row>
    <row r="710" spans="1:16" x14ac:dyDescent="0.2">
      <c r="J710" s="1"/>
    </row>
    <row r="711" spans="1:16" x14ac:dyDescent="0.2">
      <c r="A711" s="15">
        <v>3</v>
      </c>
      <c r="B711" s="15">
        <v>3421</v>
      </c>
      <c r="C711" s="15">
        <v>5171</v>
      </c>
      <c r="D711" s="15">
        <v>32630000000</v>
      </c>
      <c r="E711" s="15"/>
      <c r="F711" s="15"/>
      <c r="G711" s="15"/>
      <c r="H711" s="16"/>
      <c r="I711" s="16"/>
      <c r="J711" s="1">
        <v>200</v>
      </c>
      <c r="K711" s="16"/>
      <c r="L711" s="17"/>
      <c r="M711" s="18" t="s">
        <v>74</v>
      </c>
      <c r="N711" s="18" t="s">
        <v>221</v>
      </c>
      <c r="O711" s="18" t="s">
        <v>30</v>
      </c>
      <c r="P711" s="18"/>
    </row>
    <row r="712" spans="1:16" x14ac:dyDescent="0.2">
      <c r="J712" s="1"/>
    </row>
    <row r="713" spans="1:16" x14ac:dyDescent="0.2">
      <c r="A713" s="24" t="s">
        <v>221</v>
      </c>
      <c r="B713" s="24"/>
      <c r="C713" s="24"/>
      <c r="D713" s="24"/>
      <c r="E713" s="24"/>
      <c r="F713" s="24"/>
      <c r="G713" s="24"/>
      <c r="H713" s="25"/>
      <c r="I713" s="25"/>
      <c r="J713" s="25">
        <f>SUM(J710:J712)</f>
        <v>200</v>
      </c>
      <c r="K713" s="25"/>
      <c r="L713" s="25"/>
      <c r="M713" s="26"/>
      <c r="N713" s="26"/>
      <c r="O713" s="26"/>
      <c r="P713" s="26"/>
    </row>
    <row r="714" spans="1:16" x14ac:dyDescent="0.2">
      <c r="J714" s="1"/>
    </row>
    <row r="715" spans="1:16" x14ac:dyDescent="0.2">
      <c r="A715" s="12">
        <v>3</v>
      </c>
      <c r="B715" s="12">
        <v>2219</v>
      </c>
      <c r="C715" s="12">
        <v>6121</v>
      </c>
      <c r="D715" s="12">
        <v>32631000000</v>
      </c>
      <c r="J715" s="1">
        <v>200</v>
      </c>
      <c r="M715" s="18" t="s">
        <v>77</v>
      </c>
      <c r="N715" s="14" t="s">
        <v>222</v>
      </c>
      <c r="O715" s="18" t="s">
        <v>106</v>
      </c>
    </row>
    <row r="716" spans="1:16" x14ac:dyDescent="0.2">
      <c r="J716" s="1"/>
    </row>
    <row r="717" spans="1:16" x14ac:dyDescent="0.2">
      <c r="A717" s="24" t="s">
        <v>222</v>
      </c>
      <c r="B717" s="24"/>
      <c r="C717" s="24"/>
      <c r="D717" s="24"/>
      <c r="E717" s="24"/>
      <c r="F717" s="24"/>
      <c r="G717" s="24"/>
      <c r="H717" s="25"/>
      <c r="I717" s="25"/>
      <c r="J717" s="25">
        <f>SUM(J714:J716)</f>
        <v>200</v>
      </c>
      <c r="K717" s="25"/>
      <c r="L717" s="25"/>
      <c r="M717" s="26"/>
      <c r="N717" s="26"/>
      <c r="O717" s="26"/>
      <c r="P717" s="26"/>
    </row>
    <row r="718" spans="1:16" x14ac:dyDescent="0.2">
      <c r="J718" s="1"/>
    </row>
    <row r="719" spans="1:16" x14ac:dyDescent="0.2">
      <c r="A719" s="15">
        <v>3</v>
      </c>
      <c r="B719" s="15">
        <v>3421</v>
      </c>
      <c r="C719" s="15">
        <v>6121</v>
      </c>
      <c r="D719" s="15">
        <v>32632000000</v>
      </c>
      <c r="E719" s="15"/>
      <c r="F719" s="15"/>
      <c r="G719" s="15"/>
      <c r="H719" s="16"/>
      <c r="I719" s="16"/>
      <c r="J719" s="1">
        <v>200</v>
      </c>
      <c r="K719" s="16"/>
      <c r="L719" s="17"/>
      <c r="M719" s="18" t="s">
        <v>77</v>
      </c>
      <c r="N719" s="18" t="s">
        <v>212</v>
      </c>
      <c r="O719" s="18" t="s">
        <v>30</v>
      </c>
      <c r="P719" s="18"/>
    </row>
    <row r="720" spans="1:16" x14ac:dyDescent="0.2">
      <c r="J720" s="1"/>
    </row>
    <row r="721" spans="1:16" x14ac:dyDescent="0.2">
      <c r="A721" s="24" t="s">
        <v>212</v>
      </c>
      <c r="B721" s="24"/>
      <c r="C721" s="24"/>
      <c r="D721" s="24"/>
      <c r="E721" s="24"/>
      <c r="F721" s="24"/>
      <c r="G721" s="24"/>
      <c r="H721" s="25"/>
      <c r="I721" s="25"/>
      <c r="J721" s="25">
        <f>SUM(J718:J720)</f>
        <v>200</v>
      </c>
      <c r="K721" s="25"/>
      <c r="L721" s="25"/>
      <c r="M721" s="26"/>
      <c r="N721" s="26"/>
      <c r="O721" s="26"/>
      <c r="P721" s="26"/>
    </row>
    <row r="722" spans="1:16" x14ac:dyDescent="0.2">
      <c r="J722" s="1"/>
    </row>
    <row r="723" spans="1:16" x14ac:dyDescent="0.2">
      <c r="A723" s="15">
        <v>3</v>
      </c>
      <c r="B723" s="15">
        <v>2212</v>
      </c>
      <c r="C723" s="15">
        <v>5137</v>
      </c>
      <c r="D723" s="15">
        <v>32633000000</v>
      </c>
      <c r="E723" s="15"/>
      <c r="F723" s="15"/>
      <c r="G723" s="15"/>
      <c r="H723" s="16"/>
      <c r="I723" s="16"/>
      <c r="J723" s="1">
        <v>80</v>
      </c>
      <c r="K723" s="16"/>
      <c r="L723" s="17"/>
      <c r="M723" s="18" t="s">
        <v>81</v>
      </c>
      <c r="N723" s="18" t="s">
        <v>213</v>
      </c>
      <c r="O723" s="18" t="s">
        <v>34</v>
      </c>
      <c r="P723" s="18"/>
    </row>
    <row r="724" spans="1:16" x14ac:dyDescent="0.2">
      <c r="A724" s="34">
        <v>3</v>
      </c>
      <c r="B724" s="34">
        <v>2212</v>
      </c>
      <c r="C724" s="34">
        <v>5139</v>
      </c>
      <c r="D724" s="15">
        <v>32633000000</v>
      </c>
      <c r="E724" s="34"/>
      <c r="F724" s="34"/>
      <c r="G724" s="34"/>
      <c r="H724" s="35"/>
      <c r="I724" s="35"/>
      <c r="J724" s="1">
        <v>20</v>
      </c>
      <c r="K724" s="35"/>
      <c r="L724" s="36"/>
      <c r="M724" s="18" t="s">
        <v>85</v>
      </c>
      <c r="N724" s="18" t="s">
        <v>213</v>
      </c>
      <c r="O724" s="18" t="s">
        <v>34</v>
      </c>
      <c r="P724" s="37"/>
    </row>
    <row r="725" spans="1:16" x14ac:dyDescent="0.2">
      <c r="J725" s="1"/>
    </row>
    <row r="726" spans="1:16" x14ac:dyDescent="0.2">
      <c r="A726" s="24" t="s">
        <v>213</v>
      </c>
      <c r="B726" s="24"/>
      <c r="C726" s="24"/>
      <c r="D726" s="24"/>
      <c r="E726" s="24"/>
      <c r="F726" s="24"/>
      <c r="G726" s="24"/>
      <c r="H726" s="25"/>
      <c r="I726" s="25"/>
      <c r="J726" s="25">
        <f>SUM(J722:J725)</f>
        <v>100</v>
      </c>
      <c r="K726" s="25"/>
      <c r="L726" s="25"/>
      <c r="M726" s="26"/>
      <c r="N726" s="26"/>
      <c r="O726" s="26"/>
      <c r="P726" s="26"/>
    </row>
    <row r="727" spans="1:16" x14ac:dyDescent="0.2">
      <c r="J727" s="1"/>
    </row>
    <row r="728" spans="1:16" x14ac:dyDescent="0.2">
      <c r="A728" s="15">
        <v>3</v>
      </c>
      <c r="B728" s="15">
        <v>3639</v>
      </c>
      <c r="C728" s="15">
        <v>5169</v>
      </c>
      <c r="D728" s="15">
        <v>32634000000</v>
      </c>
      <c r="E728" s="15"/>
      <c r="F728" s="15"/>
      <c r="G728" s="15"/>
      <c r="H728" s="16"/>
      <c r="I728" s="16"/>
      <c r="J728" s="1">
        <v>30</v>
      </c>
      <c r="K728" s="16"/>
      <c r="L728" s="17"/>
      <c r="M728" s="18" t="s">
        <v>88</v>
      </c>
      <c r="N728" s="18" t="s">
        <v>214</v>
      </c>
      <c r="O728" s="18" t="s">
        <v>26</v>
      </c>
      <c r="P728" s="18"/>
    </row>
    <row r="729" spans="1:16" x14ac:dyDescent="0.2">
      <c r="J729" s="1"/>
    </row>
    <row r="730" spans="1:16" x14ac:dyDescent="0.2">
      <c r="A730" s="24" t="s">
        <v>214</v>
      </c>
      <c r="B730" s="24"/>
      <c r="C730" s="24"/>
      <c r="D730" s="24"/>
      <c r="E730" s="24"/>
      <c r="F730" s="24"/>
      <c r="G730" s="24"/>
      <c r="H730" s="25"/>
      <c r="I730" s="25"/>
      <c r="J730" s="25">
        <f>SUM(J727:J729)</f>
        <v>30</v>
      </c>
      <c r="K730" s="25"/>
      <c r="L730" s="25"/>
      <c r="M730" s="26"/>
      <c r="N730" s="26"/>
      <c r="O730" s="26"/>
      <c r="P730" s="26"/>
    </row>
    <row r="731" spans="1:16" x14ac:dyDescent="0.2">
      <c r="J731" s="1"/>
    </row>
    <row r="732" spans="1:16" x14ac:dyDescent="0.2">
      <c r="A732" s="15">
        <v>3</v>
      </c>
      <c r="B732" s="15">
        <v>2212</v>
      </c>
      <c r="C732" s="15">
        <v>5137</v>
      </c>
      <c r="D732" s="12">
        <v>32635000000</v>
      </c>
      <c r="J732" s="1">
        <v>80</v>
      </c>
      <c r="M732" s="18" t="s">
        <v>81</v>
      </c>
      <c r="N732" s="18" t="s">
        <v>223</v>
      </c>
      <c r="O732" s="18" t="s">
        <v>34</v>
      </c>
    </row>
    <row r="733" spans="1:16" x14ac:dyDescent="0.2">
      <c r="A733" s="34">
        <v>3</v>
      </c>
      <c r="B733" s="34">
        <v>2212</v>
      </c>
      <c r="C733" s="34">
        <v>5139</v>
      </c>
      <c r="D733" s="15">
        <v>32635000000</v>
      </c>
      <c r="E733" s="15"/>
      <c r="F733" s="15"/>
      <c r="G733" s="15"/>
      <c r="H733" s="16"/>
      <c r="I733" s="16"/>
      <c r="J733" s="1">
        <v>20</v>
      </c>
      <c r="K733" s="16"/>
      <c r="L733" s="17"/>
      <c r="M733" s="18" t="s">
        <v>85</v>
      </c>
      <c r="N733" s="18" t="s">
        <v>223</v>
      </c>
      <c r="O733" s="18" t="s">
        <v>34</v>
      </c>
      <c r="P733" s="18"/>
    </row>
    <row r="734" spans="1:16" x14ac:dyDescent="0.2">
      <c r="J734" s="1"/>
    </row>
    <row r="735" spans="1:16" x14ac:dyDescent="0.2">
      <c r="A735" s="24" t="s">
        <v>223</v>
      </c>
      <c r="B735" s="24"/>
      <c r="C735" s="24"/>
      <c r="D735" s="24"/>
      <c r="E735" s="24"/>
      <c r="F735" s="24"/>
      <c r="G735" s="24"/>
      <c r="H735" s="25"/>
      <c r="I735" s="25"/>
      <c r="J735" s="25">
        <f>SUM(J731:J734)</f>
        <v>100</v>
      </c>
      <c r="K735" s="25"/>
      <c r="L735" s="25"/>
      <c r="M735" s="26"/>
      <c r="N735" s="26"/>
      <c r="O735" s="26"/>
      <c r="P735" s="26"/>
    </row>
    <row r="736" spans="1:16" x14ac:dyDescent="0.2">
      <c r="A736" s="15"/>
      <c r="B736" s="15"/>
      <c r="C736" s="15"/>
      <c r="J736" s="1"/>
    </row>
    <row r="737" spans="1:16" x14ac:dyDescent="0.2">
      <c r="A737" s="34">
        <v>3</v>
      </c>
      <c r="B737" s="34">
        <v>3639</v>
      </c>
      <c r="C737" s="34">
        <v>5137</v>
      </c>
      <c r="D737" s="15">
        <v>32636000000</v>
      </c>
      <c r="E737" s="15"/>
      <c r="F737" s="15"/>
      <c r="G737" s="15"/>
      <c r="H737" s="16"/>
      <c r="I737" s="16"/>
      <c r="J737" s="1">
        <v>120</v>
      </c>
      <c r="K737" s="16"/>
      <c r="L737" s="17"/>
      <c r="M737" s="18" t="s">
        <v>81</v>
      </c>
      <c r="N737" s="18" t="s">
        <v>215</v>
      </c>
      <c r="O737" s="18" t="s">
        <v>26</v>
      </c>
      <c r="P737" s="18"/>
    </row>
    <row r="738" spans="1:16" x14ac:dyDescent="0.2">
      <c r="J738" s="1"/>
    </row>
    <row r="739" spans="1:16" x14ac:dyDescent="0.2">
      <c r="A739" s="24" t="s">
        <v>215</v>
      </c>
      <c r="B739" s="24"/>
      <c r="C739" s="24"/>
      <c r="D739" s="24"/>
      <c r="E739" s="24"/>
      <c r="F739" s="24"/>
      <c r="G739" s="24"/>
      <c r="H739" s="25"/>
      <c r="I739" s="25"/>
      <c r="J739" s="25">
        <f>SUM(J736:J738)</f>
        <v>120</v>
      </c>
      <c r="K739" s="25"/>
      <c r="L739" s="25"/>
      <c r="M739" s="26"/>
      <c r="N739" s="26"/>
      <c r="O739" s="26"/>
      <c r="P739" s="26"/>
    </row>
    <row r="740" spans="1:16" x14ac:dyDescent="0.2">
      <c r="J740" s="1"/>
    </row>
    <row r="741" spans="1:16" x14ac:dyDescent="0.2">
      <c r="A741" s="15">
        <v>3</v>
      </c>
      <c r="B741" s="15">
        <v>3421</v>
      </c>
      <c r="C741" s="15">
        <v>6122</v>
      </c>
      <c r="D741" s="15">
        <v>32637000000</v>
      </c>
      <c r="E741" s="15"/>
      <c r="F741" s="15"/>
      <c r="G741" s="15"/>
      <c r="H741" s="16"/>
      <c r="I741" s="16"/>
      <c r="J741" s="1">
        <v>156</v>
      </c>
      <c r="K741" s="16"/>
      <c r="L741" s="17"/>
      <c r="M741" s="18" t="s">
        <v>82</v>
      </c>
      <c r="N741" s="18" t="s">
        <v>216</v>
      </c>
      <c r="O741" s="18" t="s">
        <v>30</v>
      </c>
      <c r="P741" s="18"/>
    </row>
    <row r="742" spans="1:16" x14ac:dyDescent="0.2">
      <c r="J742" s="1"/>
    </row>
    <row r="743" spans="1:16" x14ac:dyDescent="0.2">
      <c r="A743" s="24" t="s">
        <v>216</v>
      </c>
      <c r="B743" s="24"/>
      <c r="C743" s="24"/>
      <c r="D743" s="24"/>
      <c r="E743" s="24"/>
      <c r="F743" s="24"/>
      <c r="G743" s="24"/>
      <c r="H743" s="25"/>
      <c r="I743" s="25"/>
      <c r="J743" s="25">
        <f>SUM(J740:J742)</f>
        <v>156</v>
      </c>
      <c r="K743" s="25"/>
      <c r="L743" s="25"/>
      <c r="M743" s="26"/>
      <c r="N743" s="26"/>
      <c r="O743" s="26"/>
      <c r="P743" s="26"/>
    </row>
    <row r="744" spans="1:16" x14ac:dyDescent="0.2">
      <c r="J744" s="1"/>
    </row>
    <row r="745" spans="1:16" x14ac:dyDescent="0.2">
      <c r="A745" s="15">
        <v>3</v>
      </c>
      <c r="B745" s="15">
        <v>3113</v>
      </c>
      <c r="C745" s="15">
        <v>6121</v>
      </c>
      <c r="D745" s="15">
        <v>32638000000</v>
      </c>
      <c r="E745" s="15"/>
      <c r="F745" s="15"/>
      <c r="G745" s="15"/>
      <c r="H745" s="16"/>
      <c r="I745" s="16"/>
      <c r="J745" s="1">
        <v>1000</v>
      </c>
      <c r="K745" s="16"/>
      <c r="L745" s="17"/>
      <c r="M745" s="18" t="s">
        <v>77</v>
      </c>
      <c r="N745" s="18" t="s">
        <v>217</v>
      </c>
      <c r="O745" s="18" t="s">
        <v>110</v>
      </c>
      <c r="P745" s="18"/>
    </row>
    <row r="746" spans="1:16" x14ac:dyDescent="0.2">
      <c r="J746" s="1"/>
    </row>
    <row r="747" spans="1:16" x14ac:dyDescent="0.2">
      <c r="A747" s="24" t="s">
        <v>217</v>
      </c>
      <c r="B747" s="24"/>
      <c r="C747" s="24"/>
      <c r="D747" s="24"/>
      <c r="E747" s="24"/>
      <c r="F747" s="24"/>
      <c r="G747" s="24"/>
      <c r="H747" s="25"/>
      <c r="I747" s="25"/>
      <c r="J747" s="25">
        <f>SUM(J744:J746)</f>
        <v>1000</v>
      </c>
      <c r="K747" s="25"/>
      <c r="L747" s="25"/>
      <c r="M747" s="26"/>
      <c r="N747" s="26"/>
      <c r="O747" s="26"/>
      <c r="P747" s="26"/>
    </row>
    <row r="748" spans="1:16" x14ac:dyDescent="0.2">
      <c r="J748" s="1"/>
    </row>
    <row r="749" spans="1:16" x14ac:dyDescent="0.2">
      <c r="A749" s="15">
        <v>3</v>
      </c>
      <c r="B749" s="15">
        <v>2219</v>
      </c>
      <c r="C749" s="15">
        <v>6121</v>
      </c>
      <c r="D749" s="15">
        <v>32639000000</v>
      </c>
      <c r="E749" s="15"/>
      <c r="F749" s="15"/>
      <c r="G749" s="15"/>
      <c r="H749" s="16"/>
      <c r="I749" s="16"/>
      <c r="J749" s="1">
        <v>1000</v>
      </c>
      <c r="K749" s="16"/>
      <c r="L749" s="17"/>
      <c r="M749" s="18" t="s">
        <v>77</v>
      </c>
      <c r="N749" s="18" t="s">
        <v>218</v>
      </c>
      <c r="O749" s="18" t="s">
        <v>106</v>
      </c>
      <c r="P749" s="18"/>
    </row>
    <row r="750" spans="1:16" x14ac:dyDescent="0.2">
      <c r="J750" s="1"/>
    </row>
    <row r="751" spans="1:16" x14ac:dyDescent="0.2">
      <c r="A751" s="24" t="s">
        <v>218</v>
      </c>
      <c r="B751" s="24"/>
      <c r="C751" s="24"/>
      <c r="D751" s="24"/>
      <c r="E751" s="24"/>
      <c r="F751" s="24"/>
      <c r="G751" s="24"/>
      <c r="H751" s="25"/>
      <c r="I751" s="25"/>
      <c r="J751" s="25">
        <f>SUM(J748:J750)</f>
        <v>1000</v>
      </c>
      <c r="K751" s="25"/>
      <c r="L751" s="25"/>
      <c r="M751" s="26"/>
      <c r="N751" s="26"/>
      <c r="O751" s="26"/>
      <c r="P751" s="26"/>
    </row>
    <row r="752" spans="1:16" x14ac:dyDescent="0.2">
      <c r="J752" s="1"/>
    </row>
    <row r="753" spans="1:16" x14ac:dyDescent="0.2">
      <c r="A753" s="15">
        <v>3</v>
      </c>
      <c r="B753" s="15">
        <v>3421</v>
      </c>
      <c r="C753" s="15">
        <v>6121</v>
      </c>
      <c r="D753" s="15">
        <v>32640000000</v>
      </c>
      <c r="E753" s="15"/>
      <c r="F753" s="15"/>
      <c r="G753" s="15"/>
      <c r="H753" s="16"/>
      <c r="I753" s="16"/>
      <c r="J753" s="1">
        <v>700</v>
      </c>
      <c r="K753" s="16"/>
      <c r="L753" s="17"/>
      <c r="M753" s="18" t="s">
        <v>77</v>
      </c>
      <c r="N753" s="18" t="s">
        <v>219</v>
      </c>
      <c r="O753" s="18" t="s">
        <v>30</v>
      </c>
      <c r="P753" s="18"/>
    </row>
    <row r="754" spans="1:16" x14ac:dyDescent="0.2">
      <c r="J754" s="1"/>
    </row>
    <row r="755" spans="1:16" x14ac:dyDescent="0.2">
      <c r="A755" s="24" t="s">
        <v>219</v>
      </c>
      <c r="B755" s="24"/>
      <c r="C755" s="24"/>
      <c r="D755" s="24"/>
      <c r="E755" s="24"/>
      <c r="F755" s="24"/>
      <c r="G755" s="24"/>
      <c r="H755" s="25"/>
      <c r="I755" s="25"/>
      <c r="J755" s="25">
        <f>SUM(J752:J754)</f>
        <v>700</v>
      </c>
      <c r="K755" s="25"/>
      <c r="L755" s="25"/>
      <c r="M755" s="26"/>
      <c r="N755" s="26"/>
      <c r="O755" s="26"/>
      <c r="P755" s="26"/>
    </row>
    <row r="756" spans="1:16" s="30" customFormat="1" x14ac:dyDescent="0.2">
      <c r="A756" s="27"/>
      <c r="B756" s="27"/>
      <c r="C756" s="27"/>
      <c r="D756" s="27"/>
      <c r="E756" s="27"/>
      <c r="F756" s="27"/>
      <c r="G756" s="27"/>
      <c r="H756" s="28"/>
      <c r="I756" s="28"/>
      <c r="J756" s="28"/>
      <c r="K756" s="28"/>
      <c r="L756" s="28"/>
      <c r="M756" s="29"/>
      <c r="N756" s="29"/>
      <c r="O756" s="29"/>
      <c r="P756" s="29"/>
    </row>
    <row r="757" spans="1:16" s="30" customFormat="1" x14ac:dyDescent="0.2">
      <c r="A757" s="31"/>
      <c r="B757" s="31"/>
      <c r="C757" s="31"/>
      <c r="D757" s="31"/>
      <c r="E757" s="31"/>
      <c r="F757" s="31"/>
      <c r="G757" s="31"/>
      <c r="H757" s="32"/>
      <c r="I757" s="32"/>
      <c r="J757" s="32"/>
      <c r="K757" s="32"/>
      <c r="L757" s="32"/>
      <c r="M757" s="33"/>
      <c r="N757" s="33"/>
      <c r="O757" s="33"/>
      <c r="P757" s="33"/>
    </row>
    <row r="758" spans="1:16" x14ac:dyDescent="0.2">
      <c r="A758" s="3" t="s">
        <v>163</v>
      </c>
      <c r="B758" s="3"/>
      <c r="C758" s="3"/>
      <c r="D758" s="3"/>
      <c r="E758" s="3"/>
      <c r="F758" s="3"/>
      <c r="G758" s="3"/>
      <c r="H758" s="4">
        <f>SUM(H568,H564,H556,H548,H544,H540,H532,H520,H516,H512,H508,H504,H500,H496,H492,H486,H481,H475,H471,H467,H463,H457,H453,H448,H441,H436,H432,H426,H422,H418,H414,H410,H406,H402,H397,H392,H388,H384,H380,H376,H372,H368,H364,H360,H356,H352,H348,H344,H340,H336,H329,H324,H320,H316,H312,H308,H304,H300,H296,H292,H288,H282,H278,H274,H269,H263,H258,H254,H243,H237,H232,H226,H220,H214,H209,H205,H199,H194,H189,H185,H179,H174,H170,H160,H147,H140,H135,H130,H125)</f>
        <v>431422.95162000018</v>
      </c>
      <c r="I758" s="4">
        <f>SUM(I568,I564,I556,I548,I544,I540,I532,I520,I516,I512,I508,I504,I500,I496,I492,I486,I481,I475,I471,I467,I463,I457,I453,I448,I441,I436,I432,I426,I422,I418,I414,I410,I406,I402,I397,I392,I388,I384,I380,I376,I372,I368,I364,I360,I356,I352,I348,I344,I340,I336,I329,I324,I320,I316,I312,I308,I304,I300,I296,I292,I288,I282,I278,I274,I269,I263,I258,I254,I243,I237,I232,I226,I220,I214,I209,I205,I199,I194,I189,I185,I179,I174,I170,I160,I147,I140,I135,I130,I125)</f>
        <v>279417.53639000002</v>
      </c>
      <c r="J758" s="4">
        <f>SUM(J755,J751,J747,J743,J739,J735,J730,J726,J721,J717,J713,J709,J705,J701,J697,J689,J685,J693,J681,J677,J673,J669,J665,J661,J657,J653,J649,J645,J641,J635,J631,J627,J623,J619,J615,J611,J607,J603,J599,J595,J585,J568,J564,J560,J556,J552,J548,J544,J540,J536,J532,J520,J516,J512,J508,J504,J500,J496,J492,J486,J481,J475,J471,J467,J463,J457,J453,J448,J441,J436,J432,J426,J422,J418,J414,J410,J406,J402,J397,J392,J388,J384,J380,J376,J372,J368,J364,J360,J356,J352,J348,J344,J340,J336,J329,J324,J320,J316,J312,J308,J304,J300,J296,J292,J288,J282,J278,J274,J269,J263,J258,J254,J243,J237,J232,J226,J220,J214,J209,J205,J199,J194,J189,J185,J179,J174,J170,J160,J147,J140,J135,J130,J125)</f>
        <v>304734</v>
      </c>
      <c r="K758" s="4">
        <f>SUM(K568,K564,K556,K548,K544,K540,K532,K520,K516,K512,K508,K504,K500,K496,K492,K486,K481,K475,K471,K467,K463,K457,K453,K448,K441,K436,K432,K426,K422,K418,K414,K410,K406,K402,K397,K392,K388,K384,K380,K376,K372,K368,K364,K360,K356,K352,K348,K344,K340,K336,K329,K324,K320,K316,K312,K308,K304,K300,K296,K292,K288,K282,K278,K274,K269,K263,K258,K254,K243,K237,K232,K226,K220,K214,K209,K205,K199,K194,K189,K185,K179,K174,K170,K160,K147,K140,K135,K130,K125)</f>
        <v>236330</v>
      </c>
      <c r="L758" s="4">
        <f>SUM(L568,L564,L556,L548,L544,L540,L532,L520,L516,L512,L508,L504,L500,L496,L492,L486,L481,L475,L471,L467,L463,L457,L453,L448,L441,L436,L432,L426,L422,L418,L414,L410,L406,L402,L397,L392,L388,L384,L380,L376,L372,L368,L364,L360,L356,L352,L348,L344,L340,L336,L329,L324,L320,L316,L312,L308,L304,L300,L296,L292,L288,L282,L278,L274,L269,L263,L258,L254,L243,L237,L232,L226,L220,L214,L209,L205,L199,L194,L189,L185,L179,L174,L170,L160,L147,L140,L135,L130,L125)</f>
        <v>82639.983479999995</v>
      </c>
      <c r="M758" s="5"/>
      <c r="N758" s="5"/>
      <c r="O758" s="5"/>
      <c r="P758" s="5"/>
    </row>
    <row r="760" spans="1:16" x14ac:dyDescent="0.2">
      <c r="A760" s="3" t="s">
        <v>164</v>
      </c>
      <c r="B760" s="3"/>
      <c r="C760" s="3"/>
      <c r="D760" s="3"/>
      <c r="E760" s="3"/>
      <c r="F760" s="3"/>
      <c r="G760" s="3"/>
      <c r="H760" s="4">
        <f>H121-H758</f>
        <v>-367694.63725000015</v>
      </c>
      <c r="I760" s="4">
        <f>I121-I758</f>
        <v>-229836.18634000001</v>
      </c>
      <c r="J760" s="4">
        <f>J121-J758</f>
        <v>-205784</v>
      </c>
      <c r="K760" s="4">
        <f>K121-K758</f>
        <v>-169930</v>
      </c>
      <c r="L760" s="4">
        <f>L121-L758</f>
        <v>-77325.118589999998</v>
      </c>
      <c r="M760" s="5"/>
      <c r="N760" s="5"/>
      <c r="O760" s="5"/>
      <c r="P760" s="5"/>
    </row>
  </sheetData>
  <autoFilter ref="A1:P760" xr:uid="{B3DF8F60-0A24-4886-9C7D-CE18E1E115A1}"/>
  <pageMargins left="0.19685039369791668" right="0.19685039369791668" top="0.19685039369791668" bottom="0.39370078739583336" header="0.19685039369791668" footer="0.19685039369791668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059D-3BF6-4472-B1B9-EDEF45D31DA4}">
  <dimension ref="A1"/>
  <sheetViews>
    <sheetView workbookViewId="0">
      <selection activeCell="D33" sqref="D33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ORJ 3</vt:lpstr>
      <vt:lpstr>List1</vt:lpstr>
      <vt:lpstr>'ORJ 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2025-07-16T10:31:28Z</dcterms:created>
  <dcterms:modified xsi:type="dcterms:W3CDTF">2025-09-29T07:54:36Z</dcterms:modified>
</cp:coreProperties>
</file>